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汇总表" sheetId="13" r:id="rId1"/>
    <sheet name="运营商线路费" sheetId="7" r:id="rId2"/>
    <sheet name="中间无线接收汇聚点" sheetId="4" r:id="rId3"/>
    <sheet name="点位1（一杆2枪）" sheetId="1" r:id="rId4"/>
    <sheet name="点位2（一杆2枪）" sheetId="9" r:id="rId5"/>
    <sheet name="点位3（2球）" sheetId="2" r:id="rId6"/>
    <sheet name="点位4（一杆1球）" sheetId="3" r:id="rId7"/>
    <sheet name="点位5（一杆一枪一球）" sheetId="5" r:id="rId8"/>
    <sheet name="点位6（一杆一枪）" sheetId="6" r:id="rId9"/>
    <sheet name="点位7（一杆2枪）" sheetId="10" r:id="rId10"/>
    <sheet name="点位8（一杆一枪）" sheetId="12" r:id="rId11"/>
    <sheet name="点位9（一杆一枪一球）" sheetId="11" r:id="rId12"/>
  </sheets>
  <calcPr calcId="144525"/>
</workbook>
</file>

<file path=xl/sharedStrings.xml><?xml version="1.0" encoding="utf-8"?>
<sst xmlns="http://schemas.openxmlformats.org/spreadsheetml/2006/main" count="957" uniqueCount="172">
  <si>
    <t>马场视频监控预算表</t>
  </si>
  <si>
    <t>序号</t>
  </si>
  <si>
    <t>名称</t>
  </si>
  <si>
    <t>纬度</t>
  </si>
  <si>
    <t>经度</t>
  </si>
  <si>
    <t>金额（元）</t>
  </si>
  <si>
    <t>备注</t>
  </si>
  <si>
    <t>中间无线接收汇聚点</t>
  </si>
  <si>
    <t>勘点后确认</t>
  </si>
  <si>
    <t>在9个点位的中间位置立一根12米高杆，全向360安装接收器进行信号汇聚，并通过汇聚点将信号发射至附近铁塔，在铁塔出通过运营商专线将数据回传至指挥中心</t>
  </si>
  <si>
    <t>点位一</t>
  </si>
  <si>
    <t>一根杆上安装2台枪机</t>
  </si>
  <si>
    <t>点位二</t>
  </si>
  <si>
    <t>点位三</t>
  </si>
  <si>
    <t>在楼顶处壁装2台球机</t>
  </si>
  <si>
    <t>点位四</t>
  </si>
  <si>
    <t>一根杆上安装1台球机</t>
  </si>
  <si>
    <t>点位五</t>
  </si>
  <si>
    <t>一根杆上安装1台球机和1台枪机</t>
  </si>
  <si>
    <t>点位六</t>
  </si>
  <si>
    <t>一根杆上安装1台枪机</t>
  </si>
  <si>
    <t>点位七</t>
  </si>
  <si>
    <t>点位八</t>
  </si>
  <si>
    <t>点位九</t>
  </si>
  <si>
    <t>运营商线路费用</t>
  </si>
  <si>
    <t>总计</t>
  </si>
  <si>
    <t>运营商线路费</t>
  </si>
  <si>
    <t>费用名称</t>
  </si>
  <si>
    <t>单位</t>
  </si>
  <si>
    <t>数量</t>
  </si>
  <si>
    <t>单价（元）</t>
  </si>
  <si>
    <t>100M光纤线路，800元/条/月</t>
  </si>
  <si>
    <t>月</t>
  </si>
  <si>
    <t>小计</t>
  </si>
  <si>
    <t>中间信号汇聚和回传点</t>
  </si>
  <si>
    <t>设备名称</t>
  </si>
  <si>
    <t>型号</t>
  </si>
  <si>
    <t>物料</t>
  </si>
  <si>
    <t>技术参数</t>
  </si>
  <si>
    <t>一、前端设备费用</t>
  </si>
  <si>
    <t>无线传输设备（室外基站）</t>
  </si>
  <si>
    <t>DH-PFM880</t>
  </si>
  <si>
    <t>1.1.03.21.10145</t>
  </si>
  <si>
    <t>电源模块接口1*POE RJ45(IN：220V，OUT：48V/0.5A)、1*LAN RJ45(1000Mbps)
无线标准IEEE802.11 a/n
工作频率5.8G:5745~5825MHz（支持频率扩展，扩展范围4920~6100MHz）
无线方向角 水平90度，垂直12度
传输距离3km
室外防水
加密方式WPA-PSK；WPA2-PSK
工作温度-30℃～+70℃</t>
  </si>
  <si>
    <t>台</t>
  </si>
  <si>
    <t>无线传输设备（远距离PTP网桥）</t>
  </si>
  <si>
    <t>DH-PFM886-15</t>
  </si>
  <si>
    <t>1.1.03.21.10695</t>
  </si>
  <si>
    <t>1*POE RJ45(IN：220V，OUT：48V/0.5A)、1*LAN RJ45(1000Mbps)
无线标准IEEE802.11 a/n/ac
工作频率5.8G:5745~5825MHz（支持频率扩展，扩展范围4920~6100MHz）
无线方向角 水平10度，仰角10度
传输距离15km
室外防水
加密方式WPA-PSK；WPA2-PSK
工作温度-30℃～+70℃</t>
  </si>
  <si>
    <t>POE工业接入交换机</t>
  </si>
  <si>
    <t>DH-IS5500-8GT2GF-DPWR</t>
  </si>
  <si>
    <t>1.0.01.20.10294</t>
  </si>
  <si>
    <t>8*RJ45 10/100/1000M （PoE）</t>
  </si>
  <si>
    <t>交换机电源</t>
  </si>
  <si>
    <t>DH-TPP1000-120</t>
  </si>
  <si>
    <t>1.0.01.20.10216</t>
  </si>
  <si>
    <t>120W电源适配器</t>
  </si>
  <si>
    <t>太阳能电池板</t>
  </si>
  <si>
    <t>DH-PFM371-200</t>
  </si>
  <si>
    <t xml:space="preserve">1.0.99.56.10003 </t>
  </si>
  <si>
    <t>1、多晶太阳能板，额定功率200W，工作电压DC24V
2、多主栅技术， 更均匀的电流收集能力，降低内部电池板的电流损耗
3、适用于高海拔、高盐雾、高寒等各种严苛环境</t>
  </si>
  <si>
    <t>块</t>
  </si>
  <si>
    <t>太阳能安装支架</t>
  </si>
  <si>
    <t>DH-PFM376-C</t>
  </si>
  <si>
    <t>1.0.99.41.10011</t>
  </si>
  <si>
    <t>太阳能板安装支架；Q235角钢/槽钢；热浸镀锌防腐处理；可支持160mm~200mm直径的立杆安装</t>
  </si>
  <si>
    <t>套</t>
  </si>
  <si>
    <t>蓄电池</t>
  </si>
  <si>
    <t>6-CNF-150</t>
  </si>
  <si>
    <t>1.1.03.21.10543</t>
  </si>
  <si>
    <t>1、额定输出电压DC12V，额定容量150Ah
2、阀控式免维护设计，,寿命期间无需加水或加酸
3、 浮充和循环使用寿命长,自放电低
4、采用特殊合金板栅(AGM)，适合深循环放电</t>
  </si>
  <si>
    <t>个</t>
  </si>
  <si>
    <t>蓄电池箱</t>
  </si>
  <si>
    <t>DH-PFM374-H400</t>
  </si>
  <si>
    <t>1.1.03.21.10549</t>
  </si>
  <si>
    <t>1、材质：PP
2、可安装电池（≤200Ah）数量：2pcs
3、外部尺寸：613*613*315mm
4、安装方式:地埋</t>
  </si>
  <si>
    <t>专用配电箱</t>
  </si>
  <si>
    <t>DH-PFM377-D4830</t>
  </si>
  <si>
    <t>1.1.03.21.10535</t>
  </si>
  <si>
    <t>1、适用于DC12V/24V/48V系统，自动识别系统电压
2、输出电压：DC11.1V~DC14.4V（12V系统）、DC22.2V~DC28.8V（24V系统）、DC44.4V~DC57.6V（48V系统）
3、最大可接入太阳能板功率：400W（12V系统）、800W（24V系统）
1600W（48V系统）
4、MPPT追踪效率最高可达99%。，能显著提高光伏系统的能量利用率,比传统PWM充电效率高15%~20%
5、具有限流充电模式，当电池板功率过大，充电电流大于额定电流时，控制器自动降低充电功率
6、超温保护功能，当设备和蓄电池的温度超过设定值时充电电流随温度线性下降、放电关闭，从而减小温升，避免控制器损坏。
7、内置过温保护机制，当温度超过设备设定值时充电电流随温度线性下降、放电关闭，避免控制器损坏。
8、配置直流断路器，灭弧能力强，较交流断路器更加安全可靠
9、配备防雷模块，最大放电电流20kA
10、具备降温功能，当温度高于45℃，风扇自动开启
11、可支持容性负载瞬间大电流启动                                                                                                                                   12、1.2mm 201不锈钢喷塑处理                                             
13、工作温度-35℃~55℃</t>
  </si>
  <si>
    <t>辅材辅料</t>
  </si>
  <si>
    <t>含电源线、网线、防水胶布、电工胶布、水晶头、PVC管等施工辅材辅料</t>
  </si>
  <si>
    <t>批</t>
  </si>
  <si>
    <t>一、前端设备费用合计</t>
  </si>
  <si>
    <t>二、杆件部分</t>
  </si>
  <si>
    <t>立杆主杆</t>
  </si>
  <si>
    <t>八角L形杆，竖杆高12000mm，立杆对角Φ（330-250）mm，厚度δ=8mm，镀锌量不少于550g/m²，锌层厚度不少于86um。采用Q235B钢，杆件采用高强度一次成型钢材制作，加工后经酸洗处理做内外热镀锌处理并表面喷户外粉。</t>
  </si>
  <si>
    <t>横臂</t>
  </si>
  <si>
    <t>圆形横臂，横臂长度1500mm，对角Φ60mm，厚度δ=4mm，镀锌量不少于550g/m²，锌层厚度不少于86um。采用Q235B钢，杆件采用高强度一次成型钢材制作，加工后经酸洗处理做内外热镀锌处理并表面喷户外粉。</t>
  </si>
  <si>
    <t>杆件基础</t>
  </si>
  <si>
    <t>杆件基础地笼</t>
  </si>
  <si>
    <t>杆件编码</t>
  </si>
  <si>
    <t>8位数字编码，不干胶贴膜</t>
  </si>
  <si>
    <t>二、杆件部分费用合计</t>
  </si>
  <si>
    <t>三、土建施工</t>
  </si>
  <si>
    <t>立杆安装</t>
  </si>
  <si>
    <t>含基坑开挖、混凝土浇灌、接地防雷、杆件安装等施工费用</t>
  </si>
  <si>
    <t>项</t>
  </si>
  <si>
    <t>电池箱安装</t>
  </si>
  <si>
    <t>含电池箱坑开挖，回填等施工项</t>
  </si>
  <si>
    <t>三、土建施工费用合计</t>
  </si>
  <si>
    <t>小计=一+二+三</t>
  </si>
  <si>
    <t>点位一：一杆2枪</t>
  </si>
  <si>
    <t>一、前端设备</t>
  </si>
  <si>
    <t>200万全彩白光枪型网络摄像机</t>
  </si>
  <si>
    <t>DH-IPC-HFW5239K-AS-LED</t>
  </si>
  <si>
    <t>1.0.01.04.26909</t>
  </si>
  <si>
    <t>传感器类型1/1.8英寸CMOS；像素200万；最大分辨率1920×1080；最低照度0.001Lux（彩色模式）；0.0001Lux（黑白模式）；0Lux（补光灯开启）；最大补光距离30m（白光）；镜头类型定焦；镜头焦距3.6mm；通用行为分析绊线入侵；区域入侵；快速移动；物品遗留；物品搬移；徘徊检测；人员聚集；停车检测；人脸检测；人数统计；热度图支持；视频压缩标准H.265；H.264；H.264H；H.264B；MJPEG；智能编码H.264：支持H.265：支持；宽动态120dB；电子防抖支持；透雾功能支持；报警事件支持无SD卡；SD卡空间不足；SD卡出错；网络断开；IP冲突；非法访问；灯光联动；动态检测；视频遮挡；场景变更；区域入侵；绊线入侵；物品遗留；物品搬移；人员聚集；徘徊检测；快速移动；停车检测；音频异常侦测；人脸检测；人数统计,；接入标准ONVIF；GB/T28181；CGI；PSIA；最大Micro SD卡128G；星光支持；RS-485接口1个（波特率范围：1200bps~115200bps）；音频输入1路（RCA头）；音频输出1路（RCA头）；报警输入2路，干节点；报警输出2路,干节点；模拟输出接口1路CVBS/CVI输出 BNC接口；供电方式DC12V/POE；防护等级IP67</t>
  </si>
  <si>
    <t>枪机支架</t>
  </si>
  <si>
    <t>DH-PFA162</t>
  </si>
  <si>
    <t>1.1.02.08.11888</t>
  </si>
  <si>
    <t>铝合金，三维方向调节</t>
  </si>
  <si>
    <t>无线传输设备（室外CPE）</t>
  </si>
  <si>
    <t>DH-PFM881</t>
  </si>
  <si>
    <t>1.1.03.21.10033</t>
  </si>
  <si>
    <t>1*PoE RJ45(输入：AC 220V，输出：24V/0.5A)、1*LAN RJ45 100M
无线标准IEEE802.11 a/n
工作频率5.8G:5745~5825MHz（支持频率扩展，扩展范围4920~6100MHz）
无线方向角 水平40度，垂直15度
传输距离3km
室外防水
加密方式WPA-PSK；WPA2-PSK
工作温度-30℃～+70℃</t>
  </si>
  <si>
    <t>合路器</t>
  </si>
  <si>
    <t>PFM872-12</t>
  </si>
  <si>
    <t>1.0.99.83.10005</t>
  </si>
  <si>
    <t>1、DC9V~DC15V输出，12V PoE输出
2、DC18V~DC36V输出，24V PoE输出
3、可给PFM881提供非标PoE接口</t>
  </si>
  <si>
    <t>DH-PFM371-150</t>
  </si>
  <si>
    <t>1.2.01.99.10010</t>
  </si>
  <si>
    <t>多晶硅太阳能板；最大功率150W；转换率17%以上；可在﹣40℃~﹢85℃温度范围工作；最大机械载荷：风压2400Pa/雪压5400Pa；使用寿命高达25年；</t>
  </si>
  <si>
    <t>6-CNF-100</t>
  </si>
  <si>
    <t>1.1.03.21.10542</t>
  </si>
  <si>
    <t>太阳能专用免维护胶体电池；额定电压12V；额定容量100Ah；-20℃-50℃温度范围内使用；内阻低；循环耐久能力强；寿命长；</t>
  </si>
  <si>
    <t>DH-PFM377-D2430</t>
  </si>
  <si>
    <t>1.9.02.02.10004</t>
  </si>
  <si>
    <t>1、适用于DC12V/24V系统，自动识别系统电压
2、输出电压：DC11.1V~DC14.2V（12V系统）、DC22.2V~DC28.4V（24V系统）
3、PWM控制器，最大充电电流30A。具有限流充电模式，当电池板功率过大，充电电流大于额定电流时，控制器自动降低充电功率
4、超温保护功能，当设备和蓄电池的温度超过设定值时充电电流随温度线性下降、放电关闭，从而减小温升，避免控制器损坏。
5、内置过温保护机制，当温度超过设备设定值时充电电流随温度线性下降、放电关闭，避免控制器损坏。
6、配备防雷模块，最大放电电流20kA
7、具备降温功能，风扇自动开启
8、1.2mm 冷轧钢板材质，喷塑处理                                             
9、工作温度-35℃~55℃
10、支持RS485通信</t>
  </si>
  <si>
    <t>开关电源</t>
  </si>
  <si>
    <t>RSD-60G-12</t>
  </si>
  <si>
    <t>1、额定输出:60W
2、4:1宽范围输入：输入电压9Vdc~36Vdc
3、输出电压:12Vdc
4、工作温度：-40℃~70℃</t>
  </si>
  <si>
    <t>圆形L形杆，竖杆高6000mm，立杆对角Φ133mm，厚度δ=5mm，镀锌量不少于550g/m²，锌层厚度不少于86um。采用Q235B钢，杆件采用高强度一次成型钢材制作，加工后经酸洗处理做内外热镀锌处理并表面喷户外粉。</t>
  </si>
  <si>
    <t>杆件标识标牌</t>
  </si>
  <si>
    <t>1.5.04.06.00086</t>
  </si>
  <si>
    <t>反光铝质材料，丝印：监控标志+公共安全视频监控区域，尺寸200*300mm；</t>
  </si>
  <si>
    <t>点位二：一杆2枪</t>
  </si>
  <si>
    <t>点位三：壁装2球</t>
  </si>
  <si>
    <t>40倍200W星光级激光网络球型摄像机</t>
  </si>
  <si>
    <t>DH-SD-8A2240VA-HNI-L</t>
  </si>
  <si>
    <t>1.0.01.07.12820</t>
  </si>
  <si>
    <t>DH-PFM371-M330L</t>
  </si>
  <si>
    <t>1.0.99.56.10013</t>
  </si>
  <si>
    <t>1、单晶太阳能板，额定功率330W，工作电压DC36V
2、多主栅技术， 更均匀的电流收集能力，降低内部电池板的电流损耗
3、电池片转换效率最高可达19.2%
4、出色的玻璃和电池片的表面制绒技术，使之在弱光环境下获得优异的性能
5、使用寿命： ≥25年
6、适用于高海拔、高盐雾、高寒等各种严苛环境</t>
  </si>
  <si>
    <t>DH-PFM376-D</t>
  </si>
  <si>
    <t>1.1.02.08.12682</t>
  </si>
  <si>
    <t>1、Q235钢材质、镀锌防腐处理
2、安装倾角可实现10°、20°、30°、40°、50°调节
3、可安装太阳能板规格：ZDNY-330C72或ZDNY-275C60
4、可安装太阳能板数量：2pcs
5、支持安装立杆直径范围：160mm~200mm</t>
  </si>
  <si>
    <t>6-CNF-200</t>
  </si>
  <si>
    <t>1.1.03.21.10544</t>
  </si>
  <si>
    <t>1、额定输出电压DC12V，额定容量200Ah
2、阀控式免维护设计，,寿命期间无需加水或加酸
3、 浮充和循环使用寿命长,自放电低
4、采用特殊合金板栅(AGM)，适合深循环放电</t>
  </si>
  <si>
    <t>逆变电源</t>
  </si>
  <si>
    <t>TS-400-248B</t>
  </si>
  <si>
    <t>1.2.19.04.10002</t>
  </si>
  <si>
    <t>1、额定输出:400W
2、输入电压42Vdc~60Vdc
3、输出：230Vac、50±0.1%Hz ，50/60Hz可通过设置按钮调节
4、转换效率：88%
5、工作温度：-10℃~+40℃@100负载、+60℃@50%负载</t>
  </si>
  <si>
    <t>转换头</t>
  </si>
  <si>
    <t>GN-L01G</t>
  </si>
  <si>
    <t>1.5.08.05.00086</t>
  </si>
  <si>
    <t>欧标转国标转换头</t>
  </si>
  <si>
    <t>定制</t>
  </si>
  <si>
    <t>监控标识标牌</t>
  </si>
  <si>
    <t>施工安装</t>
  </si>
  <si>
    <t>含横臂安装、太阳能箱固定安装</t>
  </si>
  <si>
    <t>点位四：一杆1球</t>
  </si>
  <si>
    <t>点位五：一杆一枪一球</t>
  </si>
  <si>
    <t>点位六：一杆1枪</t>
  </si>
  <si>
    <t>DH-PFM371-80L</t>
  </si>
  <si>
    <t>1.0.99.56.10010</t>
  </si>
  <si>
    <t>1、多晶太阳能板，额定功率80W，工作电压DC18V
2、多主栅技术， 更均匀的电流收集能力，降低内部电池板的电流损耗
3、适用于高海拔、高盐雾、高寒等各种严苛环境</t>
  </si>
  <si>
    <t>太阳能板安装支架；Q235角钢/槽钢；热浸镀锌防腐处理；</t>
  </si>
  <si>
    <t>点位七：一杆2枪</t>
  </si>
  <si>
    <t>点位八：一杆1枪</t>
  </si>
  <si>
    <t>点位九：一杆一枪一球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</si>
</sst>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0_ "/>
  </numFmts>
  <fonts count="28">
    <font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K20"/>
  <sheetViews>
    <sheetView tabSelected="1" workbookViewId="0">
      <selection activeCell="L9" sqref="L9"/>
    </sheetView>
  </sheetViews>
  <sheetFormatPr defaultColWidth="9" defaultRowHeight="13.5"/>
  <cols>
    <col min="1" max="1" width="7" style="4" customWidth="1"/>
    <col min="2" max="2" width="14.375" style="4" customWidth="1"/>
    <col min="3" max="3" width="17" style="4" customWidth="1"/>
    <col min="4" max="4" width="16.625" style="4" customWidth="1"/>
    <col min="5" max="5" width="16.75" style="6" customWidth="1"/>
    <col min="6" max="6" width="25.25" style="4" customWidth="1"/>
    <col min="7" max="7" width="9" style="5"/>
    <col min="8" max="9" width="9" style="4"/>
    <col min="10" max="11" width="9" style="6"/>
    <col min="12" max="16384" width="9" style="4"/>
  </cols>
  <sheetData>
    <row r="7" s="1" customFormat="1" ht="18.75" spans="1:11">
      <c r="A7" s="35" t="s">
        <v>0</v>
      </c>
      <c r="B7" s="35"/>
      <c r="C7" s="35"/>
      <c r="D7" s="35"/>
      <c r="E7" s="35"/>
      <c r="F7" s="35"/>
      <c r="G7" s="36"/>
      <c r="J7" s="40"/>
      <c r="K7" s="40"/>
    </row>
    <row r="8" s="1" customFormat="1" spans="1:11">
      <c r="A8" s="8" t="s">
        <v>1</v>
      </c>
      <c r="B8" s="8" t="s">
        <v>2</v>
      </c>
      <c r="C8" s="37" t="s">
        <v>3</v>
      </c>
      <c r="D8" s="37" t="s">
        <v>4</v>
      </c>
      <c r="E8" s="9" t="s">
        <v>5</v>
      </c>
      <c r="F8" s="8" t="s">
        <v>6</v>
      </c>
      <c r="G8" s="36"/>
      <c r="J8" s="40"/>
      <c r="K8" s="40"/>
    </row>
    <row r="9" ht="81" spans="1:6">
      <c r="A9" s="12">
        <v>1</v>
      </c>
      <c r="B9" s="12" t="s">
        <v>7</v>
      </c>
      <c r="C9" s="38" t="s">
        <v>8</v>
      </c>
      <c r="D9" s="38" t="s">
        <v>8</v>
      </c>
      <c r="E9" s="15">
        <f>中间无线接收汇聚点!I25</f>
        <v>0</v>
      </c>
      <c r="F9" s="12" t="s">
        <v>9</v>
      </c>
    </row>
    <row r="10" spans="1:6">
      <c r="A10" s="12">
        <v>2</v>
      </c>
      <c r="B10" s="12" t="s">
        <v>10</v>
      </c>
      <c r="C10" s="38">
        <v>23.7741717</v>
      </c>
      <c r="D10" s="38">
        <v>109.5994859</v>
      </c>
      <c r="E10" s="15">
        <f>'点位2（一杆2枪）'!I27</f>
        <v>0</v>
      </c>
      <c r="F10" s="12" t="s">
        <v>11</v>
      </c>
    </row>
    <row r="11" spans="1:6">
      <c r="A11" s="12">
        <v>3</v>
      </c>
      <c r="B11" s="12" t="s">
        <v>12</v>
      </c>
      <c r="C11" s="38">
        <v>23.7727882</v>
      </c>
      <c r="D11" s="38">
        <v>109.5870491</v>
      </c>
      <c r="E11" s="15">
        <f>'点位2（一杆2枪）'!I27</f>
        <v>0</v>
      </c>
      <c r="F11" s="12" t="s">
        <v>11</v>
      </c>
    </row>
    <row r="12" spans="1:6">
      <c r="A12" s="12">
        <v>4</v>
      </c>
      <c r="B12" s="12" t="s">
        <v>13</v>
      </c>
      <c r="C12" s="38">
        <v>23.768631</v>
      </c>
      <c r="D12" s="38">
        <v>109.5883814</v>
      </c>
      <c r="E12" s="15">
        <f>'点位3（2球）'!I23</f>
        <v>0</v>
      </c>
      <c r="F12" s="12" t="s">
        <v>14</v>
      </c>
    </row>
    <row r="13" spans="1:6">
      <c r="A13" s="12">
        <v>5</v>
      </c>
      <c r="B13" s="12" t="s">
        <v>15</v>
      </c>
      <c r="C13" s="38">
        <v>23.754119</v>
      </c>
      <c r="D13" s="38">
        <v>109.6032055</v>
      </c>
      <c r="E13" s="15">
        <f>'点位4（一杆1球）'!I27</f>
        <v>0</v>
      </c>
      <c r="F13" s="12" t="s">
        <v>16</v>
      </c>
    </row>
    <row r="14" ht="27" spans="1:6">
      <c r="A14" s="12">
        <v>6</v>
      </c>
      <c r="B14" s="12" t="s">
        <v>17</v>
      </c>
      <c r="C14" s="38">
        <v>23.7541568</v>
      </c>
      <c r="D14" s="38">
        <v>109.6135877</v>
      </c>
      <c r="E14" s="15">
        <f>'点位5（一杆一枪一球）'!I29</f>
        <v>0</v>
      </c>
      <c r="F14" s="12" t="s">
        <v>18</v>
      </c>
    </row>
    <row r="15" spans="1:6">
      <c r="A15" s="12">
        <v>7</v>
      </c>
      <c r="B15" s="12" t="s">
        <v>19</v>
      </c>
      <c r="C15" s="38">
        <v>23.7584828</v>
      </c>
      <c r="D15" s="38">
        <v>109.6135503</v>
      </c>
      <c r="E15" s="15">
        <f>'点位6（一杆一枪）'!I26</f>
        <v>0</v>
      </c>
      <c r="F15" s="12" t="s">
        <v>20</v>
      </c>
    </row>
    <row r="16" spans="1:6">
      <c r="A16" s="12">
        <v>8</v>
      </c>
      <c r="B16" s="12" t="s">
        <v>21</v>
      </c>
      <c r="C16" s="38">
        <v>23.7623915</v>
      </c>
      <c r="D16" s="38">
        <v>109.6131542</v>
      </c>
      <c r="E16" s="15">
        <f>'点位7（一杆2枪）'!I27</f>
        <v>0</v>
      </c>
      <c r="F16" s="12" t="s">
        <v>11</v>
      </c>
    </row>
    <row r="17" spans="1:6">
      <c r="A17" s="12">
        <v>9</v>
      </c>
      <c r="B17" s="12" t="s">
        <v>22</v>
      </c>
      <c r="C17" s="38">
        <v>23.752915</v>
      </c>
      <c r="D17" s="38">
        <v>109.624727</v>
      </c>
      <c r="E17" s="15">
        <f>'点位8（一杆一枪）'!I26</f>
        <v>0</v>
      </c>
      <c r="F17" s="12" t="s">
        <v>20</v>
      </c>
    </row>
    <row r="18" ht="27" spans="1:6">
      <c r="A18" s="12">
        <v>10</v>
      </c>
      <c r="B18" s="12" t="s">
        <v>23</v>
      </c>
      <c r="C18" s="38">
        <v>23.773034</v>
      </c>
      <c r="D18" s="38">
        <v>109.592224</v>
      </c>
      <c r="E18" s="15">
        <f>'点位9（一杆一枪一球）'!I29</f>
        <v>0</v>
      </c>
      <c r="F18" s="12" t="s">
        <v>18</v>
      </c>
    </row>
    <row r="19" ht="27" spans="1:6">
      <c r="A19" s="12">
        <v>11</v>
      </c>
      <c r="B19" s="12" t="s">
        <v>24</v>
      </c>
      <c r="C19" s="12"/>
      <c r="D19" s="12"/>
      <c r="E19" s="15">
        <f>运营商线路费!F4</f>
        <v>0</v>
      </c>
      <c r="F19" s="12"/>
    </row>
    <row r="20" s="30" customFormat="1" ht="14.25" spans="1:11">
      <c r="A20" s="21" t="s">
        <v>25</v>
      </c>
      <c r="B20" s="21"/>
      <c r="C20" s="21"/>
      <c r="D20" s="21"/>
      <c r="E20" s="26">
        <f>SUM(E9:E19)</f>
        <v>0</v>
      </c>
      <c r="F20" s="21"/>
      <c r="G20" s="39"/>
      <c r="J20" s="41"/>
      <c r="K20" s="41"/>
    </row>
  </sheetData>
  <mergeCells count="2">
    <mergeCell ref="A7:F7"/>
    <mergeCell ref="A20:D20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5" workbookViewId="0">
      <selection activeCell="H13" sqref="H13"/>
    </sheetView>
  </sheetViews>
  <sheetFormatPr defaultColWidth="9" defaultRowHeight="13.5"/>
  <cols>
    <col min="1" max="1" width="5.125" style="4" customWidth="1"/>
    <col min="2" max="2" width="13.875" style="4" customWidth="1"/>
    <col min="3" max="3" width="12.875" style="4" customWidth="1"/>
    <col min="4" max="4" width="14" style="4" customWidth="1"/>
    <col min="5" max="5" width="52.5" style="5" customWidth="1"/>
    <col min="6" max="7" width="9" style="4"/>
    <col min="8" max="8" width="14.5" style="6" customWidth="1"/>
    <col min="9" max="9" width="16.875" style="6" customWidth="1"/>
    <col min="10" max="10" width="10.875" style="4" customWidth="1"/>
    <col min="11" max="16384" width="9" style="4"/>
  </cols>
  <sheetData>
    <row r="1" ht="20.25" spans="1:10">
      <c r="A1" s="7" t="s">
        <v>169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10" t="s">
        <v>103</v>
      </c>
      <c r="B3" s="11"/>
      <c r="C3" s="11"/>
      <c r="D3" s="11"/>
      <c r="E3" s="11"/>
      <c r="F3" s="11"/>
      <c r="G3" s="11"/>
      <c r="H3" s="11"/>
      <c r="I3" s="11"/>
      <c r="J3" s="22"/>
    </row>
    <row r="4" ht="44.25" customHeight="1" spans="1:10">
      <c r="A4" s="12">
        <v>1</v>
      </c>
      <c r="B4" s="12" t="s">
        <v>104</v>
      </c>
      <c r="C4" s="12" t="s">
        <v>105</v>
      </c>
      <c r="D4" s="12" t="s">
        <v>106</v>
      </c>
      <c r="E4" s="13" t="s">
        <v>107</v>
      </c>
      <c r="F4" s="12" t="s">
        <v>44</v>
      </c>
      <c r="G4" s="12">
        <v>2</v>
      </c>
      <c r="H4" s="15">
        <f>'点位1（一杆2枪）'!H4</f>
        <v>0</v>
      </c>
      <c r="I4" s="15">
        <f>H4*G4</f>
        <v>0</v>
      </c>
      <c r="J4" s="12"/>
    </row>
    <row r="5" ht="27" spans="1:10">
      <c r="A5" s="12">
        <v>2</v>
      </c>
      <c r="B5" s="12" t="s">
        <v>108</v>
      </c>
      <c r="C5" s="12" t="s">
        <v>109</v>
      </c>
      <c r="D5" s="12" t="s">
        <v>110</v>
      </c>
      <c r="E5" s="13" t="s">
        <v>111</v>
      </c>
      <c r="F5" s="12" t="s">
        <v>71</v>
      </c>
      <c r="G5" s="12">
        <f>G4</f>
        <v>2</v>
      </c>
      <c r="H5" s="15">
        <f>'点位1（一杆2枪）'!H5</f>
        <v>0</v>
      </c>
      <c r="I5" s="15">
        <f t="shared" ref="I5:I14" si="0">H5*G5</f>
        <v>0</v>
      </c>
      <c r="J5" s="12"/>
    </row>
    <row r="6" ht="45.75" customHeight="1" spans="1:10">
      <c r="A6" s="12">
        <v>3</v>
      </c>
      <c r="B6" s="12" t="s">
        <v>112</v>
      </c>
      <c r="C6" s="12" t="s">
        <v>113</v>
      </c>
      <c r="D6" s="12" t="s">
        <v>114</v>
      </c>
      <c r="E6" s="13" t="s">
        <v>115</v>
      </c>
      <c r="F6" s="12" t="s">
        <v>71</v>
      </c>
      <c r="G6" s="12">
        <v>1</v>
      </c>
      <c r="H6" s="15">
        <f>'点位1（一杆2枪）'!H6</f>
        <v>0</v>
      </c>
      <c r="I6" s="15">
        <f t="shared" si="0"/>
        <v>0</v>
      </c>
      <c r="J6" s="12"/>
    </row>
    <row r="7" ht="45.75" customHeight="1" spans="1:10">
      <c r="A7" s="12">
        <v>4</v>
      </c>
      <c r="B7" s="12" t="s">
        <v>116</v>
      </c>
      <c r="C7" s="12" t="s">
        <v>117</v>
      </c>
      <c r="D7" s="12" t="s">
        <v>118</v>
      </c>
      <c r="E7" s="13" t="s">
        <v>119</v>
      </c>
      <c r="F7" s="12" t="s">
        <v>44</v>
      </c>
      <c r="G7" s="12">
        <v>1</v>
      </c>
      <c r="H7" s="15">
        <f>'点位1（一杆2枪）'!H7</f>
        <v>0</v>
      </c>
      <c r="I7" s="15">
        <f t="shared" si="0"/>
        <v>0</v>
      </c>
      <c r="J7" s="12"/>
    </row>
    <row r="8" ht="40.5" spans="1:10">
      <c r="A8" s="12">
        <v>5</v>
      </c>
      <c r="B8" s="12" t="s">
        <v>57</v>
      </c>
      <c r="C8" s="12" t="s">
        <v>120</v>
      </c>
      <c r="D8" s="12" t="s">
        <v>121</v>
      </c>
      <c r="E8" s="13" t="s">
        <v>122</v>
      </c>
      <c r="F8" s="12" t="s">
        <v>61</v>
      </c>
      <c r="G8" s="12">
        <v>2</v>
      </c>
      <c r="H8" s="15">
        <f>'点位1（一杆2枪）'!H8</f>
        <v>0</v>
      </c>
      <c r="I8" s="15">
        <f t="shared" si="0"/>
        <v>0</v>
      </c>
      <c r="J8" s="12"/>
    </row>
    <row r="9" s="2" customFormat="1" ht="27" spans="1:10">
      <c r="A9" s="12">
        <v>6</v>
      </c>
      <c r="B9" s="16" t="s">
        <v>62</v>
      </c>
      <c r="C9" s="16" t="s">
        <v>63</v>
      </c>
      <c r="D9" s="16" t="s">
        <v>64</v>
      </c>
      <c r="E9" s="17" t="s">
        <v>65</v>
      </c>
      <c r="F9" s="16" t="s">
        <v>66</v>
      </c>
      <c r="G9" s="16">
        <v>1</v>
      </c>
      <c r="H9" s="15">
        <f>'点位1（一杆2枪）'!H9</f>
        <v>0</v>
      </c>
      <c r="I9" s="23">
        <f t="shared" si="0"/>
        <v>0</v>
      </c>
      <c r="J9" s="16"/>
    </row>
    <row r="10" s="2" customFormat="1" ht="40.5" spans="1:10">
      <c r="A10" s="12">
        <v>7</v>
      </c>
      <c r="B10" s="16" t="s">
        <v>67</v>
      </c>
      <c r="C10" s="16" t="s">
        <v>123</v>
      </c>
      <c r="D10" s="16" t="s">
        <v>124</v>
      </c>
      <c r="E10" s="17" t="s">
        <v>125</v>
      </c>
      <c r="F10" s="16" t="s">
        <v>71</v>
      </c>
      <c r="G10" s="16">
        <v>2</v>
      </c>
      <c r="H10" s="15">
        <f>'点位1（一杆2枪）'!H10</f>
        <v>0</v>
      </c>
      <c r="I10" s="23">
        <f t="shared" si="0"/>
        <v>0</v>
      </c>
      <c r="J10" s="16"/>
    </row>
    <row r="11" s="2" customFormat="1" ht="54" spans="1:10">
      <c r="A11" s="12">
        <v>8</v>
      </c>
      <c r="B11" s="16" t="s">
        <v>72</v>
      </c>
      <c r="C11" s="16" t="s">
        <v>73</v>
      </c>
      <c r="D11" s="16" t="s">
        <v>74</v>
      </c>
      <c r="E11" s="17" t="s">
        <v>75</v>
      </c>
      <c r="F11" s="16" t="s">
        <v>71</v>
      </c>
      <c r="G11" s="16">
        <v>1</v>
      </c>
      <c r="H11" s="15">
        <f>'点位1（一杆2枪）'!H11</f>
        <v>0</v>
      </c>
      <c r="I11" s="23">
        <f t="shared" si="0"/>
        <v>0</v>
      </c>
      <c r="J11" s="16"/>
    </row>
    <row r="12" s="2" customFormat="1" ht="57.75" customHeight="1" spans="1:10">
      <c r="A12" s="12">
        <v>9</v>
      </c>
      <c r="B12" s="16" t="s">
        <v>76</v>
      </c>
      <c r="C12" s="16" t="s">
        <v>126</v>
      </c>
      <c r="D12" s="16" t="s">
        <v>127</v>
      </c>
      <c r="E12" s="17" t="s">
        <v>128</v>
      </c>
      <c r="F12" s="16" t="s">
        <v>66</v>
      </c>
      <c r="G12" s="16">
        <v>1</v>
      </c>
      <c r="H12" s="15">
        <f>'点位1（一杆2枪）'!H12</f>
        <v>0</v>
      </c>
      <c r="I12" s="23">
        <f t="shared" si="0"/>
        <v>0</v>
      </c>
      <c r="J12" s="16"/>
    </row>
    <row r="13" s="2" customFormat="1" ht="54" spans="1:10">
      <c r="A13" s="12">
        <v>10</v>
      </c>
      <c r="B13" s="16" t="s">
        <v>129</v>
      </c>
      <c r="C13" s="16" t="s">
        <v>130</v>
      </c>
      <c r="D13" s="16"/>
      <c r="E13" s="17" t="s">
        <v>131</v>
      </c>
      <c r="F13" s="16" t="s">
        <v>71</v>
      </c>
      <c r="G13" s="16">
        <v>1</v>
      </c>
      <c r="H13" s="15">
        <f>'点位1（一杆2枪）'!H13</f>
        <v>0</v>
      </c>
      <c r="I13" s="23">
        <f t="shared" si="0"/>
        <v>0</v>
      </c>
      <c r="J13" s="16"/>
    </row>
    <row r="14" s="2" customFormat="1" ht="27" spans="1:10">
      <c r="A14" s="12">
        <v>11</v>
      </c>
      <c r="B14" s="16" t="s">
        <v>80</v>
      </c>
      <c r="C14" s="16"/>
      <c r="D14" s="16"/>
      <c r="E14" s="17" t="s">
        <v>81</v>
      </c>
      <c r="F14" s="16" t="s">
        <v>82</v>
      </c>
      <c r="G14" s="16">
        <v>1</v>
      </c>
      <c r="H14" s="15">
        <f>'点位1（一杆2枪）'!H14</f>
        <v>0</v>
      </c>
      <c r="I14" s="23">
        <f t="shared" si="0"/>
        <v>0</v>
      </c>
      <c r="J14" s="16"/>
    </row>
    <row r="15" s="3" customFormat="1" ht="21.75" customHeight="1" spans="1:10">
      <c r="A15" s="18" t="s">
        <v>83</v>
      </c>
      <c r="B15" s="19"/>
      <c r="C15" s="19"/>
      <c r="D15" s="19"/>
      <c r="E15" s="19"/>
      <c r="F15" s="19"/>
      <c r="G15" s="19"/>
      <c r="H15" s="20"/>
      <c r="I15" s="24">
        <f>SUM(I4:I14)</f>
        <v>0</v>
      </c>
      <c r="J15" s="25"/>
    </row>
    <row r="16" s="2" customFormat="1" spans="1:10">
      <c r="A16" s="10" t="s">
        <v>84</v>
      </c>
      <c r="B16" s="11"/>
      <c r="C16" s="11"/>
      <c r="D16" s="11"/>
      <c r="E16" s="11"/>
      <c r="F16" s="11"/>
      <c r="G16" s="11"/>
      <c r="H16" s="11"/>
      <c r="I16" s="11"/>
      <c r="J16" s="22"/>
    </row>
    <row r="17" s="2" customFormat="1" ht="54" spans="1:10">
      <c r="A17" s="12">
        <v>1</v>
      </c>
      <c r="B17" s="16" t="s">
        <v>85</v>
      </c>
      <c r="C17" s="16"/>
      <c r="D17" s="16"/>
      <c r="E17" s="17" t="s">
        <v>132</v>
      </c>
      <c r="F17" s="16" t="s">
        <v>66</v>
      </c>
      <c r="G17" s="16">
        <v>1</v>
      </c>
      <c r="H17" s="23">
        <f>'点位1（一杆2枪）'!H17</f>
        <v>0</v>
      </c>
      <c r="I17" s="23">
        <f>H17*G17</f>
        <v>0</v>
      </c>
      <c r="J17" s="16"/>
    </row>
    <row r="18" s="2" customFormat="1" ht="54" spans="1:10">
      <c r="A18" s="12">
        <v>2</v>
      </c>
      <c r="B18" s="16" t="s">
        <v>87</v>
      </c>
      <c r="C18" s="16"/>
      <c r="D18" s="16"/>
      <c r="E18" s="17" t="s">
        <v>88</v>
      </c>
      <c r="F18" s="16" t="s">
        <v>66</v>
      </c>
      <c r="G18" s="16">
        <v>1</v>
      </c>
      <c r="H18" s="23">
        <f>'点位1（一杆2枪）'!H18</f>
        <v>0</v>
      </c>
      <c r="I18" s="23">
        <f t="shared" ref="I18:I21" si="1">H18*G18</f>
        <v>0</v>
      </c>
      <c r="J18" s="16"/>
    </row>
    <row r="19" s="2" customFormat="1" spans="1:10">
      <c r="A19" s="12">
        <v>3</v>
      </c>
      <c r="B19" s="16" t="s">
        <v>89</v>
      </c>
      <c r="C19" s="16"/>
      <c r="D19" s="16"/>
      <c r="E19" s="17" t="s">
        <v>90</v>
      </c>
      <c r="F19" s="16" t="s">
        <v>66</v>
      </c>
      <c r="G19" s="16">
        <v>1</v>
      </c>
      <c r="H19" s="23">
        <f>'点位1（一杆2枪）'!H19</f>
        <v>0</v>
      </c>
      <c r="I19" s="23">
        <f t="shared" si="1"/>
        <v>0</v>
      </c>
      <c r="J19" s="16"/>
    </row>
    <row r="20" s="2" customFormat="1" ht="27" spans="1:10">
      <c r="A20" s="12">
        <v>4</v>
      </c>
      <c r="B20" s="16" t="s">
        <v>133</v>
      </c>
      <c r="C20" s="16"/>
      <c r="D20" s="16" t="s">
        <v>134</v>
      </c>
      <c r="E20" s="17" t="s">
        <v>135</v>
      </c>
      <c r="F20" s="16" t="s">
        <v>66</v>
      </c>
      <c r="G20" s="16">
        <v>1</v>
      </c>
      <c r="H20" s="23">
        <f>'点位1（一杆2枪）'!H20</f>
        <v>0</v>
      </c>
      <c r="I20" s="23">
        <f t="shared" si="1"/>
        <v>0</v>
      </c>
      <c r="J20" s="16"/>
    </row>
    <row r="21" s="2" customFormat="1" spans="1:10">
      <c r="A21" s="12">
        <v>5</v>
      </c>
      <c r="B21" s="16" t="s">
        <v>91</v>
      </c>
      <c r="C21" s="16"/>
      <c r="D21" s="16"/>
      <c r="E21" s="17" t="s">
        <v>92</v>
      </c>
      <c r="F21" s="16" t="s">
        <v>66</v>
      </c>
      <c r="G21" s="16">
        <v>1</v>
      </c>
      <c r="H21" s="23">
        <f>'点位1（一杆2枪）'!H21</f>
        <v>0</v>
      </c>
      <c r="I21" s="23">
        <f t="shared" si="1"/>
        <v>0</v>
      </c>
      <c r="J21" s="16"/>
    </row>
    <row r="22" ht="14.25" spans="1:10">
      <c r="A22" s="18" t="s">
        <v>93</v>
      </c>
      <c r="B22" s="19"/>
      <c r="C22" s="19"/>
      <c r="D22" s="19"/>
      <c r="E22" s="19"/>
      <c r="F22" s="19"/>
      <c r="G22" s="19"/>
      <c r="H22" s="20"/>
      <c r="I22" s="24">
        <f>SUM(I17:I21)</f>
        <v>0</v>
      </c>
      <c r="J22" s="12"/>
    </row>
    <row r="23" spans="1:10">
      <c r="A23" s="10" t="s">
        <v>94</v>
      </c>
      <c r="B23" s="11"/>
      <c r="C23" s="11"/>
      <c r="D23" s="11"/>
      <c r="E23" s="11"/>
      <c r="F23" s="11"/>
      <c r="G23" s="11"/>
      <c r="H23" s="11"/>
      <c r="I23" s="11"/>
      <c r="J23" s="22"/>
    </row>
    <row r="24" ht="42" customHeight="1" spans="1:10">
      <c r="A24" s="12">
        <v>1</v>
      </c>
      <c r="B24" s="12" t="s">
        <v>95</v>
      </c>
      <c r="C24" s="12"/>
      <c r="D24" s="12"/>
      <c r="E24" s="13" t="s">
        <v>96</v>
      </c>
      <c r="F24" s="12" t="s">
        <v>97</v>
      </c>
      <c r="G24" s="12">
        <v>1</v>
      </c>
      <c r="H24" s="15">
        <f>'点位1（一杆2枪）'!H24</f>
        <v>0</v>
      </c>
      <c r="I24" s="15">
        <f>H24*G24</f>
        <v>0</v>
      </c>
      <c r="J24" s="12"/>
    </row>
    <row r="25" ht="44.25" customHeight="1" spans="1:10">
      <c r="A25" s="12">
        <v>2</v>
      </c>
      <c r="B25" s="12" t="s">
        <v>98</v>
      </c>
      <c r="C25" s="12"/>
      <c r="D25" s="12"/>
      <c r="E25" s="13" t="s">
        <v>99</v>
      </c>
      <c r="F25" s="12" t="s">
        <v>97</v>
      </c>
      <c r="G25" s="12">
        <v>1</v>
      </c>
      <c r="H25" s="15">
        <f>'点位1（一杆2枪）'!H25</f>
        <v>0</v>
      </c>
      <c r="I25" s="15">
        <f>H25*G25</f>
        <v>0</v>
      </c>
      <c r="J25" s="12"/>
    </row>
    <row r="26" ht="14.25" spans="1:10">
      <c r="A26" s="21" t="s">
        <v>100</v>
      </c>
      <c r="B26" s="21"/>
      <c r="C26" s="21"/>
      <c r="D26" s="21"/>
      <c r="E26" s="21"/>
      <c r="F26" s="21"/>
      <c r="G26" s="21"/>
      <c r="H26" s="21"/>
      <c r="I26" s="26">
        <f>SUM(I24:I25)</f>
        <v>0</v>
      </c>
      <c r="J26" s="12"/>
    </row>
    <row r="27" s="1" customFormat="1" ht="14.25" spans="1:10">
      <c r="A27" s="21" t="s">
        <v>101</v>
      </c>
      <c r="B27" s="21"/>
      <c r="C27" s="21"/>
      <c r="D27" s="21"/>
      <c r="E27" s="21"/>
      <c r="F27" s="21"/>
      <c r="G27" s="21"/>
      <c r="H27" s="21"/>
      <c r="I27" s="26">
        <f>I26+I22+I15</f>
        <v>0</v>
      </c>
      <c r="J27" s="8"/>
    </row>
  </sheetData>
  <mergeCells count="8">
    <mergeCell ref="A1:J1"/>
    <mergeCell ref="A3:J3"/>
    <mergeCell ref="A15:H15"/>
    <mergeCell ref="A16:J16"/>
    <mergeCell ref="A22:H22"/>
    <mergeCell ref="A23:J23"/>
    <mergeCell ref="A26:H26"/>
    <mergeCell ref="A27:H27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19" workbookViewId="0">
      <selection activeCell="H9" sqref="H9"/>
    </sheetView>
  </sheetViews>
  <sheetFormatPr defaultColWidth="9" defaultRowHeight="13.5"/>
  <cols>
    <col min="1" max="1" width="5.125" style="4" customWidth="1"/>
    <col min="2" max="2" width="13.875" style="4" customWidth="1"/>
    <col min="3" max="3" width="12.875" style="4" customWidth="1"/>
    <col min="4" max="4" width="14" style="4" customWidth="1"/>
    <col min="5" max="5" width="52.5" style="5" customWidth="1"/>
    <col min="6" max="7" width="9" style="4"/>
    <col min="8" max="8" width="14.5" style="6" customWidth="1"/>
    <col min="9" max="9" width="16.875" style="6" customWidth="1"/>
    <col min="10" max="10" width="10.875" style="4" customWidth="1"/>
    <col min="11" max="16384" width="9" style="4"/>
  </cols>
  <sheetData>
    <row r="1" ht="20.25" spans="1:10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10" t="s">
        <v>103</v>
      </c>
      <c r="B3" s="11"/>
      <c r="C3" s="11"/>
      <c r="D3" s="11"/>
      <c r="E3" s="11"/>
      <c r="F3" s="11"/>
      <c r="G3" s="11"/>
      <c r="H3" s="11"/>
      <c r="I3" s="11"/>
      <c r="J3" s="22"/>
    </row>
    <row r="4" ht="44.25" customHeight="1" spans="1:10">
      <c r="A4" s="12">
        <v>1</v>
      </c>
      <c r="B4" s="12" t="s">
        <v>104</v>
      </c>
      <c r="C4" s="12" t="s">
        <v>105</v>
      </c>
      <c r="D4" s="12" t="s">
        <v>106</v>
      </c>
      <c r="E4" s="13" t="s">
        <v>107</v>
      </c>
      <c r="F4" s="12" t="s">
        <v>44</v>
      </c>
      <c r="G4" s="12">
        <v>1</v>
      </c>
      <c r="H4" s="15">
        <f>'点位1（一杆2枪）'!H4</f>
        <v>0</v>
      </c>
      <c r="I4" s="15">
        <f>H4*G4</f>
        <v>0</v>
      </c>
      <c r="J4" s="12"/>
    </row>
    <row r="5" ht="27" spans="1:10">
      <c r="A5" s="12">
        <v>2</v>
      </c>
      <c r="B5" s="12" t="s">
        <v>108</v>
      </c>
      <c r="C5" s="12" t="s">
        <v>109</v>
      </c>
      <c r="D5" s="12" t="s">
        <v>110</v>
      </c>
      <c r="E5" s="13" t="s">
        <v>111</v>
      </c>
      <c r="F5" s="12" t="s">
        <v>71</v>
      </c>
      <c r="G5" s="12">
        <f>G4</f>
        <v>1</v>
      </c>
      <c r="H5" s="15">
        <f>'点位1（一杆2枪）'!H5</f>
        <v>0</v>
      </c>
      <c r="I5" s="15">
        <f t="shared" ref="I5:I13" si="0">H5*G5</f>
        <v>0</v>
      </c>
      <c r="J5" s="12"/>
    </row>
    <row r="6" ht="45.75" customHeight="1" spans="1:10">
      <c r="A6" s="12">
        <v>3</v>
      </c>
      <c r="B6" s="12" t="s">
        <v>112</v>
      </c>
      <c r="C6" s="12" t="s">
        <v>113</v>
      </c>
      <c r="D6" s="12" t="s">
        <v>114</v>
      </c>
      <c r="E6" s="13" t="s">
        <v>115</v>
      </c>
      <c r="F6" s="12" t="s">
        <v>71</v>
      </c>
      <c r="G6" s="12">
        <v>1</v>
      </c>
      <c r="H6" s="15">
        <f>'点位1（一杆2枪）'!H6</f>
        <v>0</v>
      </c>
      <c r="I6" s="15">
        <f t="shared" si="0"/>
        <v>0</v>
      </c>
      <c r="J6" s="12"/>
    </row>
    <row r="7" ht="45.75" customHeight="1" spans="1:10">
      <c r="A7" s="12">
        <v>4</v>
      </c>
      <c r="B7" s="12" t="s">
        <v>116</v>
      </c>
      <c r="C7" s="12" t="s">
        <v>117</v>
      </c>
      <c r="D7" s="12" t="s">
        <v>118</v>
      </c>
      <c r="E7" s="13" t="s">
        <v>119</v>
      </c>
      <c r="F7" s="12" t="s">
        <v>44</v>
      </c>
      <c r="G7" s="12">
        <v>1</v>
      </c>
      <c r="H7" s="15">
        <f>'点位1（一杆2枪）'!H7</f>
        <v>0</v>
      </c>
      <c r="I7" s="15">
        <f t="shared" si="0"/>
        <v>0</v>
      </c>
      <c r="J7" s="12"/>
    </row>
    <row r="8" ht="54" spans="1:10">
      <c r="A8" s="12">
        <v>5</v>
      </c>
      <c r="B8" s="12" t="s">
        <v>57</v>
      </c>
      <c r="C8" s="12" t="s">
        <v>165</v>
      </c>
      <c r="D8" s="12" t="s">
        <v>166</v>
      </c>
      <c r="E8" s="13" t="s">
        <v>167</v>
      </c>
      <c r="F8" s="12" t="s">
        <v>61</v>
      </c>
      <c r="G8" s="12">
        <v>2</v>
      </c>
      <c r="H8" s="14">
        <f>'点位6（一杆一枪）'!H8</f>
        <v>0</v>
      </c>
      <c r="I8" s="15">
        <f t="shared" si="0"/>
        <v>0</v>
      </c>
      <c r="J8" s="12"/>
    </row>
    <row r="9" s="2" customFormat="1" ht="27" spans="1:10">
      <c r="A9" s="12">
        <v>6</v>
      </c>
      <c r="B9" s="16" t="s">
        <v>62</v>
      </c>
      <c r="C9" s="16"/>
      <c r="D9" s="16" t="s">
        <v>158</v>
      </c>
      <c r="E9" s="17" t="s">
        <v>168</v>
      </c>
      <c r="F9" s="16" t="s">
        <v>66</v>
      </c>
      <c r="G9" s="16">
        <v>1</v>
      </c>
      <c r="H9" s="14">
        <f>'点位6（一杆一枪）'!H9</f>
        <v>0</v>
      </c>
      <c r="I9" s="23">
        <f t="shared" si="0"/>
        <v>0</v>
      </c>
      <c r="J9" s="16"/>
    </row>
    <row r="10" s="2" customFormat="1" ht="40.5" spans="1:10">
      <c r="A10" s="12">
        <v>7</v>
      </c>
      <c r="B10" s="16" t="s">
        <v>67</v>
      </c>
      <c r="C10" s="16" t="s">
        <v>123</v>
      </c>
      <c r="D10" s="16" t="s">
        <v>124</v>
      </c>
      <c r="E10" s="17" t="s">
        <v>125</v>
      </c>
      <c r="F10" s="16" t="s">
        <v>71</v>
      </c>
      <c r="G10" s="16">
        <v>1</v>
      </c>
      <c r="H10" s="15">
        <f>'点位1（一杆2枪）'!H10</f>
        <v>0</v>
      </c>
      <c r="I10" s="23">
        <f t="shared" si="0"/>
        <v>0</v>
      </c>
      <c r="J10" s="16"/>
    </row>
    <row r="11" s="2" customFormat="1" ht="54" spans="1:10">
      <c r="A11" s="12">
        <v>8</v>
      </c>
      <c r="B11" s="16" t="s">
        <v>72</v>
      </c>
      <c r="C11" s="16" t="s">
        <v>73</v>
      </c>
      <c r="D11" s="16" t="s">
        <v>74</v>
      </c>
      <c r="E11" s="17" t="s">
        <v>75</v>
      </c>
      <c r="F11" s="16" t="s">
        <v>71</v>
      </c>
      <c r="G11" s="16">
        <v>1</v>
      </c>
      <c r="H11" s="15">
        <f>'点位1（一杆2枪）'!H11</f>
        <v>0</v>
      </c>
      <c r="I11" s="23">
        <f t="shared" si="0"/>
        <v>0</v>
      </c>
      <c r="J11" s="16"/>
    </row>
    <row r="12" s="2" customFormat="1" ht="57.75" customHeight="1" spans="1:10">
      <c r="A12" s="12">
        <v>9</v>
      </c>
      <c r="B12" s="16" t="s">
        <v>76</v>
      </c>
      <c r="C12" s="16" t="s">
        <v>126</v>
      </c>
      <c r="D12" s="16" t="s">
        <v>127</v>
      </c>
      <c r="E12" s="17" t="s">
        <v>128</v>
      </c>
      <c r="F12" s="16" t="s">
        <v>66</v>
      </c>
      <c r="G12" s="16">
        <v>1</v>
      </c>
      <c r="H12" s="15">
        <f>'点位1（一杆2枪）'!H12</f>
        <v>0</v>
      </c>
      <c r="I12" s="23">
        <f t="shared" si="0"/>
        <v>0</v>
      </c>
      <c r="J12" s="16"/>
    </row>
    <row r="13" s="2" customFormat="1" ht="27" spans="1:10">
      <c r="A13" s="12">
        <v>10</v>
      </c>
      <c r="B13" s="16" t="s">
        <v>80</v>
      </c>
      <c r="C13" s="16"/>
      <c r="D13" s="16"/>
      <c r="E13" s="17" t="s">
        <v>81</v>
      </c>
      <c r="F13" s="16" t="s">
        <v>82</v>
      </c>
      <c r="G13" s="16">
        <v>1</v>
      </c>
      <c r="H13" s="15">
        <f>'点位1（一杆2枪）'!H14</f>
        <v>0</v>
      </c>
      <c r="I13" s="23">
        <f t="shared" si="0"/>
        <v>0</v>
      </c>
      <c r="J13" s="16"/>
    </row>
    <row r="14" s="3" customFormat="1" ht="21.75" customHeight="1" spans="1:10">
      <c r="A14" s="18" t="s">
        <v>83</v>
      </c>
      <c r="B14" s="19"/>
      <c r="C14" s="19"/>
      <c r="D14" s="19"/>
      <c r="E14" s="19"/>
      <c r="F14" s="19"/>
      <c r="G14" s="19"/>
      <c r="H14" s="20"/>
      <c r="I14" s="24">
        <f>SUM(I4:I13)</f>
        <v>0</v>
      </c>
      <c r="J14" s="25"/>
    </row>
    <row r="15" s="2" customFormat="1" spans="1:10">
      <c r="A15" s="10" t="s">
        <v>84</v>
      </c>
      <c r="B15" s="11"/>
      <c r="C15" s="11"/>
      <c r="D15" s="11"/>
      <c r="E15" s="11"/>
      <c r="F15" s="11"/>
      <c r="G15" s="11"/>
      <c r="H15" s="11"/>
      <c r="I15" s="11"/>
      <c r="J15" s="22"/>
    </row>
    <row r="16" s="2" customFormat="1" ht="54" spans="1:10">
      <c r="A16" s="12">
        <v>1</v>
      </c>
      <c r="B16" s="16" t="s">
        <v>85</v>
      </c>
      <c r="C16" s="16"/>
      <c r="D16" s="16"/>
      <c r="E16" s="17" t="s">
        <v>132</v>
      </c>
      <c r="F16" s="16" t="s">
        <v>66</v>
      </c>
      <c r="G16" s="16">
        <v>1</v>
      </c>
      <c r="H16" s="23">
        <f>'点位1（一杆2枪）'!H17</f>
        <v>0</v>
      </c>
      <c r="I16" s="23">
        <f>H16*G16</f>
        <v>0</v>
      </c>
      <c r="J16" s="16"/>
    </row>
    <row r="17" s="2" customFormat="1" ht="54" spans="1:10">
      <c r="A17" s="12">
        <v>2</v>
      </c>
      <c r="B17" s="16" t="s">
        <v>87</v>
      </c>
      <c r="C17" s="16"/>
      <c r="D17" s="16"/>
      <c r="E17" s="17" t="s">
        <v>88</v>
      </c>
      <c r="F17" s="16" t="s">
        <v>66</v>
      </c>
      <c r="G17" s="16">
        <v>1</v>
      </c>
      <c r="H17" s="23">
        <f>'点位1（一杆2枪）'!H18</f>
        <v>0</v>
      </c>
      <c r="I17" s="23">
        <f t="shared" ref="I17:I20" si="1">H17*G17</f>
        <v>0</v>
      </c>
      <c r="J17" s="16"/>
    </row>
    <row r="18" s="2" customFormat="1" spans="1:10">
      <c r="A18" s="12">
        <v>3</v>
      </c>
      <c r="B18" s="16" t="s">
        <v>89</v>
      </c>
      <c r="C18" s="16"/>
      <c r="D18" s="16"/>
      <c r="E18" s="17" t="s">
        <v>90</v>
      </c>
      <c r="F18" s="16" t="s">
        <v>66</v>
      </c>
      <c r="G18" s="16">
        <v>1</v>
      </c>
      <c r="H18" s="23">
        <f>'点位1（一杆2枪）'!H19</f>
        <v>0</v>
      </c>
      <c r="I18" s="23">
        <f t="shared" si="1"/>
        <v>0</v>
      </c>
      <c r="J18" s="16"/>
    </row>
    <row r="19" s="2" customFormat="1" ht="27" spans="1:10">
      <c r="A19" s="12">
        <v>4</v>
      </c>
      <c r="B19" s="16" t="s">
        <v>133</v>
      </c>
      <c r="C19" s="16"/>
      <c r="D19" s="16" t="s">
        <v>134</v>
      </c>
      <c r="E19" s="17" t="s">
        <v>135</v>
      </c>
      <c r="F19" s="16" t="s">
        <v>66</v>
      </c>
      <c r="G19" s="16">
        <v>1</v>
      </c>
      <c r="H19" s="23">
        <f>'点位1（一杆2枪）'!H20</f>
        <v>0</v>
      </c>
      <c r="I19" s="23">
        <f t="shared" si="1"/>
        <v>0</v>
      </c>
      <c r="J19" s="16"/>
    </row>
    <row r="20" s="2" customFormat="1" spans="1:10">
      <c r="A20" s="12">
        <v>5</v>
      </c>
      <c r="B20" s="16" t="s">
        <v>91</v>
      </c>
      <c r="C20" s="16"/>
      <c r="D20" s="16"/>
      <c r="E20" s="17" t="s">
        <v>92</v>
      </c>
      <c r="F20" s="16" t="s">
        <v>66</v>
      </c>
      <c r="G20" s="16">
        <v>1</v>
      </c>
      <c r="H20" s="23">
        <f>'点位1（一杆2枪）'!H21</f>
        <v>0</v>
      </c>
      <c r="I20" s="23">
        <f t="shared" si="1"/>
        <v>0</v>
      </c>
      <c r="J20" s="16"/>
    </row>
    <row r="21" ht="14.25" spans="1:10">
      <c r="A21" s="18" t="s">
        <v>93</v>
      </c>
      <c r="B21" s="19"/>
      <c r="C21" s="19"/>
      <c r="D21" s="19"/>
      <c r="E21" s="19"/>
      <c r="F21" s="19"/>
      <c r="G21" s="19"/>
      <c r="H21" s="20"/>
      <c r="I21" s="24">
        <f>SUM(I16:I20)</f>
        <v>0</v>
      </c>
      <c r="J21" s="12"/>
    </row>
    <row r="22" spans="1:10">
      <c r="A22" s="10" t="s">
        <v>94</v>
      </c>
      <c r="B22" s="11"/>
      <c r="C22" s="11"/>
      <c r="D22" s="11"/>
      <c r="E22" s="11"/>
      <c r="F22" s="11"/>
      <c r="G22" s="11"/>
      <c r="H22" s="11"/>
      <c r="I22" s="11"/>
      <c r="J22" s="22"/>
    </row>
    <row r="23" ht="42" customHeight="1" spans="1:10">
      <c r="A23" s="12">
        <v>1</v>
      </c>
      <c r="B23" s="12" t="s">
        <v>95</v>
      </c>
      <c r="C23" s="12"/>
      <c r="D23" s="12"/>
      <c r="E23" s="13" t="s">
        <v>96</v>
      </c>
      <c r="F23" s="12" t="s">
        <v>97</v>
      </c>
      <c r="G23" s="12">
        <v>1</v>
      </c>
      <c r="H23" s="15">
        <f>'点位1（一杆2枪）'!H24</f>
        <v>0</v>
      </c>
      <c r="I23" s="15">
        <f>H23*G23</f>
        <v>0</v>
      </c>
      <c r="J23" s="12"/>
    </row>
    <row r="24" ht="44.25" customHeight="1" spans="1:10">
      <c r="A24" s="12">
        <v>2</v>
      </c>
      <c r="B24" s="12" t="s">
        <v>98</v>
      </c>
      <c r="C24" s="12"/>
      <c r="D24" s="12"/>
      <c r="E24" s="13" t="s">
        <v>99</v>
      </c>
      <c r="F24" s="12" t="s">
        <v>97</v>
      </c>
      <c r="G24" s="12">
        <v>1</v>
      </c>
      <c r="H24" s="15">
        <f>'点位1（一杆2枪）'!H25</f>
        <v>0</v>
      </c>
      <c r="I24" s="15">
        <f>H24*G24</f>
        <v>0</v>
      </c>
      <c r="J24" s="12"/>
    </row>
    <row r="25" ht="14.25" spans="1:10">
      <c r="A25" s="21" t="s">
        <v>100</v>
      </c>
      <c r="B25" s="21"/>
      <c r="C25" s="21"/>
      <c r="D25" s="21"/>
      <c r="E25" s="21"/>
      <c r="F25" s="21"/>
      <c r="G25" s="21"/>
      <c r="H25" s="21"/>
      <c r="I25" s="26">
        <f>SUM(I23:I24)</f>
        <v>0</v>
      </c>
      <c r="J25" s="12"/>
    </row>
    <row r="26" s="1" customFormat="1" ht="14.25" spans="1:10">
      <c r="A26" s="21" t="s">
        <v>101</v>
      </c>
      <c r="B26" s="21"/>
      <c r="C26" s="21"/>
      <c r="D26" s="21"/>
      <c r="E26" s="21"/>
      <c r="F26" s="21"/>
      <c r="G26" s="21"/>
      <c r="H26" s="21"/>
      <c r="I26" s="26">
        <f>I25+I21+I14</f>
        <v>0</v>
      </c>
      <c r="J26" s="8"/>
    </row>
  </sheetData>
  <mergeCells count="8">
    <mergeCell ref="A1:J1"/>
    <mergeCell ref="A3:J3"/>
    <mergeCell ref="A14:H14"/>
    <mergeCell ref="A15:J15"/>
    <mergeCell ref="A21:H21"/>
    <mergeCell ref="A22:J22"/>
    <mergeCell ref="A25:H25"/>
    <mergeCell ref="A26:H2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L8" sqref="L8"/>
    </sheetView>
  </sheetViews>
  <sheetFormatPr defaultColWidth="9" defaultRowHeight="13.5"/>
  <cols>
    <col min="1" max="1" width="5.125" style="4" customWidth="1"/>
    <col min="2" max="2" width="13.875" style="4" customWidth="1"/>
    <col min="3" max="3" width="12.875" style="4" customWidth="1"/>
    <col min="4" max="4" width="14" style="4" customWidth="1"/>
    <col min="5" max="5" width="52.5" style="5" customWidth="1"/>
    <col min="6" max="7" width="9" style="4"/>
    <col min="8" max="8" width="14.5" style="6" customWidth="1"/>
    <col min="9" max="9" width="16.875" style="6" customWidth="1"/>
    <col min="10" max="10" width="10.875" style="4" customWidth="1"/>
    <col min="11" max="16384" width="9" style="4"/>
  </cols>
  <sheetData>
    <row r="1" ht="20.25" spans="1:10">
      <c r="A1" s="7" t="s">
        <v>171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10" t="s">
        <v>103</v>
      </c>
      <c r="B3" s="11"/>
      <c r="C3" s="11"/>
      <c r="D3" s="11"/>
      <c r="E3" s="11"/>
      <c r="F3" s="11"/>
      <c r="G3" s="11"/>
      <c r="H3" s="11"/>
      <c r="I3" s="11"/>
      <c r="J3" s="22"/>
    </row>
    <row r="4" ht="44.25" customHeight="1" spans="1:10">
      <c r="A4" s="12">
        <v>1</v>
      </c>
      <c r="B4" s="12" t="s">
        <v>138</v>
      </c>
      <c r="C4" s="12" t="s">
        <v>139</v>
      </c>
      <c r="D4" s="12" t="s">
        <v>140</v>
      </c>
      <c r="E4" s="13" t="s">
        <v>107</v>
      </c>
      <c r="F4" s="12" t="s">
        <v>44</v>
      </c>
      <c r="G4" s="12">
        <v>2</v>
      </c>
      <c r="H4" s="14">
        <f>'点位3（2球）'!H4</f>
        <v>0</v>
      </c>
      <c r="I4" s="15">
        <f>H4*G4</f>
        <v>0</v>
      </c>
      <c r="J4" s="12"/>
    </row>
    <row r="5" ht="44.25" customHeight="1" spans="1:10">
      <c r="A5" s="12">
        <v>2</v>
      </c>
      <c r="B5" s="12" t="s">
        <v>104</v>
      </c>
      <c r="C5" s="12" t="s">
        <v>105</v>
      </c>
      <c r="D5" s="12" t="s">
        <v>106</v>
      </c>
      <c r="E5" s="13" t="s">
        <v>107</v>
      </c>
      <c r="F5" s="12" t="s">
        <v>44</v>
      </c>
      <c r="G5" s="12">
        <v>1</v>
      </c>
      <c r="H5" s="14">
        <f>'点位1（一杆2枪）'!H4</f>
        <v>0</v>
      </c>
      <c r="I5" s="15">
        <f t="shared" ref="I5:I16" si="0">H5*G5</f>
        <v>0</v>
      </c>
      <c r="J5" s="12"/>
    </row>
    <row r="6" ht="44.25" customHeight="1" spans="1:10">
      <c r="A6" s="12">
        <v>3</v>
      </c>
      <c r="B6" s="12" t="s">
        <v>108</v>
      </c>
      <c r="C6" s="12" t="s">
        <v>109</v>
      </c>
      <c r="D6" s="12" t="s">
        <v>110</v>
      </c>
      <c r="E6" s="13" t="s">
        <v>111</v>
      </c>
      <c r="F6" s="12" t="s">
        <v>71</v>
      </c>
      <c r="G6" s="12">
        <v>1</v>
      </c>
      <c r="H6" s="14">
        <f>'点位1（一杆2枪）'!H5</f>
        <v>0</v>
      </c>
      <c r="I6" s="15">
        <f t="shared" si="0"/>
        <v>0</v>
      </c>
      <c r="J6" s="12"/>
    </row>
    <row r="7" ht="45.75" customHeight="1" spans="1:10">
      <c r="A7" s="12">
        <v>4</v>
      </c>
      <c r="B7" s="12" t="s">
        <v>112</v>
      </c>
      <c r="C7" s="12" t="s">
        <v>113</v>
      </c>
      <c r="D7" s="12" t="s">
        <v>114</v>
      </c>
      <c r="E7" s="13" t="s">
        <v>115</v>
      </c>
      <c r="F7" s="12" t="s">
        <v>71</v>
      </c>
      <c r="G7" s="12">
        <v>1</v>
      </c>
      <c r="H7" s="15">
        <f>'点位1（一杆2枪）'!H6</f>
        <v>0</v>
      </c>
      <c r="I7" s="15">
        <f t="shared" si="0"/>
        <v>0</v>
      </c>
      <c r="J7" s="12"/>
    </row>
    <row r="8" ht="45.75" customHeight="1" spans="1:10">
      <c r="A8" s="12">
        <v>5</v>
      </c>
      <c r="B8" s="12" t="s">
        <v>116</v>
      </c>
      <c r="C8" s="12" t="s">
        <v>117</v>
      </c>
      <c r="D8" s="12" t="s">
        <v>118</v>
      </c>
      <c r="E8" s="13" t="s">
        <v>119</v>
      </c>
      <c r="F8" s="12" t="s">
        <v>44</v>
      </c>
      <c r="G8" s="12">
        <v>1</v>
      </c>
      <c r="H8" s="15">
        <f>'点位1（一杆2枪）'!H7</f>
        <v>0</v>
      </c>
      <c r="I8" s="15">
        <f t="shared" si="0"/>
        <v>0</v>
      </c>
      <c r="J8" s="12"/>
    </row>
    <row r="9" ht="58.5" customHeight="1" spans="1:10">
      <c r="A9" s="12">
        <v>6</v>
      </c>
      <c r="B9" s="12" t="s">
        <v>57</v>
      </c>
      <c r="C9" s="12" t="s">
        <v>58</v>
      </c>
      <c r="D9" s="12" t="s">
        <v>59</v>
      </c>
      <c r="E9" s="13" t="s">
        <v>60</v>
      </c>
      <c r="F9" s="12" t="s">
        <v>61</v>
      </c>
      <c r="G9" s="12">
        <v>4</v>
      </c>
      <c r="H9" s="14">
        <f>'点位5（一杆一枪一球）'!H9</f>
        <v>0</v>
      </c>
      <c r="I9" s="15">
        <f t="shared" si="0"/>
        <v>0</v>
      </c>
      <c r="J9" s="12"/>
    </row>
    <row r="10" s="2" customFormat="1" ht="27" spans="1:10">
      <c r="A10" s="12">
        <v>7</v>
      </c>
      <c r="B10" s="16" t="s">
        <v>62</v>
      </c>
      <c r="C10" s="16" t="s">
        <v>63</v>
      </c>
      <c r="D10" s="16" t="s">
        <v>64</v>
      </c>
      <c r="E10" s="17" t="s">
        <v>65</v>
      </c>
      <c r="F10" s="16" t="s">
        <v>66</v>
      </c>
      <c r="G10" s="16">
        <v>2</v>
      </c>
      <c r="H10" s="14">
        <f>'点位1（一杆2枪）'!H9</f>
        <v>0</v>
      </c>
      <c r="I10" s="23">
        <f t="shared" si="0"/>
        <v>0</v>
      </c>
      <c r="J10" s="16"/>
    </row>
    <row r="11" s="2" customFormat="1" ht="54" spans="1:10">
      <c r="A11" s="12">
        <v>8</v>
      </c>
      <c r="B11" s="16" t="s">
        <v>67</v>
      </c>
      <c r="C11" s="16" t="s">
        <v>68</v>
      </c>
      <c r="D11" s="16" t="s">
        <v>69</v>
      </c>
      <c r="E11" s="17" t="s">
        <v>70</v>
      </c>
      <c r="F11" s="16" t="s">
        <v>71</v>
      </c>
      <c r="G11" s="16">
        <v>4</v>
      </c>
      <c r="H11" s="14">
        <f>'点位4（一杆1球）'!H9</f>
        <v>0</v>
      </c>
      <c r="I11" s="23">
        <f t="shared" si="0"/>
        <v>0</v>
      </c>
      <c r="J11" s="16"/>
    </row>
    <row r="12" s="2" customFormat="1" ht="54" spans="1:10">
      <c r="A12" s="12">
        <v>9</v>
      </c>
      <c r="B12" s="16" t="s">
        <v>72</v>
      </c>
      <c r="C12" s="16" t="s">
        <v>73</v>
      </c>
      <c r="D12" s="16" t="s">
        <v>74</v>
      </c>
      <c r="E12" s="17" t="s">
        <v>75</v>
      </c>
      <c r="F12" s="16" t="s">
        <v>71</v>
      </c>
      <c r="G12" s="16">
        <v>2</v>
      </c>
      <c r="H12" s="15">
        <f>'点位1（一杆2枪）'!H11</f>
        <v>0</v>
      </c>
      <c r="I12" s="23">
        <f t="shared" si="0"/>
        <v>0</v>
      </c>
      <c r="J12" s="16"/>
    </row>
    <row r="13" s="2" customFormat="1" ht="57.75" customHeight="1" spans="1:10">
      <c r="A13" s="12">
        <v>10</v>
      </c>
      <c r="B13" s="16" t="s">
        <v>76</v>
      </c>
      <c r="C13" s="16" t="s">
        <v>77</v>
      </c>
      <c r="D13" s="16" t="s">
        <v>78</v>
      </c>
      <c r="E13" s="17" t="s">
        <v>79</v>
      </c>
      <c r="F13" s="16" t="s">
        <v>66</v>
      </c>
      <c r="G13" s="16">
        <v>1</v>
      </c>
      <c r="H13" s="15">
        <f>'点位1（一杆2枪）'!H12</f>
        <v>0</v>
      </c>
      <c r="I13" s="23">
        <f t="shared" si="0"/>
        <v>0</v>
      </c>
      <c r="J13" s="16"/>
    </row>
    <row r="14" s="2" customFormat="1" ht="27" customHeight="1" spans="1:10">
      <c r="A14" s="12">
        <v>11</v>
      </c>
      <c r="B14" s="16" t="s">
        <v>150</v>
      </c>
      <c r="C14" s="16" t="s">
        <v>151</v>
      </c>
      <c r="D14" s="16" t="s">
        <v>152</v>
      </c>
      <c r="E14" s="17" t="s">
        <v>153</v>
      </c>
      <c r="F14" s="16" t="s">
        <v>71</v>
      </c>
      <c r="G14" s="16">
        <v>1</v>
      </c>
      <c r="H14" s="15">
        <f>'点位3（2球）'!H12</f>
        <v>0</v>
      </c>
      <c r="I14" s="23">
        <f t="shared" si="0"/>
        <v>0</v>
      </c>
      <c r="J14" s="16"/>
    </row>
    <row r="15" s="2" customFormat="1" ht="27" spans="1:10">
      <c r="A15" s="12">
        <v>12</v>
      </c>
      <c r="B15" s="16" t="s">
        <v>154</v>
      </c>
      <c r="C15" s="16" t="s">
        <v>155</v>
      </c>
      <c r="D15" s="16" t="s">
        <v>156</v>
      </c>
      <c r="E15" s="17" t="s">
        <v>157</v>
      </c>
      <c r="F15" s="16" t="s">
        <v>71</v>
      </c>
      <c r="G15" s="16">
        <v>1</v>
      </c>
      <c r="H15" s="14">
        <f>'点位3（2球）'!H13</f>
        <v>0</v>
      </c>
      <c r="I15" s="23">
        <f t="shared" si="0"/>
        <v>0</v>
      </c>
      <c r="J15" s="16"/>
    </row>
    <row r="16" s="2" customFormat="1" ht="27" spans="1:10">
      <c r="A16" s="12">
        <v>13</v>
      </c>
      <c r="B16" s="16" t="s">
        <v>80</v>
      </c>
      <c r="C16" s="16"/>
      <c r="D16" s="16"/>
      <c r="E16" s="17" t="s">
        <v>81</v>
      </c>
      <c r="F16" s="16" t="s">
        <v>82</v>
      </c>
      <c r="G16" s="16">
        <v>1</v>
      </c>
      <c r="H16" s="15">
        <f>'点位1（一杆2枪）'!H14</f>
        <v>0</v>
      </c>
      <c r="I16" s="23">
        <f t="shared" si="0"/>
        <v>0</v>
      </c>
      <c r="J16" s="16"/>
    </row>
    <row r="17" s="3" customFormat="1" ht="21.75" customHeight="1" spans="1:10">
      <c r="A17" s="18" t="s">
        <v>83</v>
      </c>
      <c r="B17" s="19"/>
      <c r="C17" s="19"/>
      <c r="D17" s="19"/>
      <c r="E17" s="19"/>
      <c r="F17" s="19"/>
      <c r="G17" s="19"/>
      <c r="H17" s="20"/>
      <c r="I17" s="24">
        <f>SUM(I4:I16)</f>
        <v>0</v>
      </c>
      <c r="J17" s="25"/>
    </row>
    <row r="18" s="2" customFormat="1" spans="1:10">
      <c r="A18" s="10" t="s">
        <v>84</v>
      </c>
      <c r="B18" s="11"/>
      <c r="C18" s="11"/>
      <c r="D18" s="11"/>
      <c r="E18" s="11"/>
      <c r="F18" s="11"/>
      <c r="G18" s="11"/>
      <c r="H18" s="11"/>
      <c r="I18" s="11"/>
      <c r="J18" s="22"/>
    </row>
    <row r="19" s="2" customFormat="1" ht="54" spans="1:10">
      <c r="A19" s="12">
        <v>1</v>
      </c>
      <c r="B19" s="16" t="s">
        <v>85</v>
      </c>
      <c r="C19" s="16"/>
      <c r="D19" s="16"/>
      <c r="E19" s="17" t="s">
        <v>132</v>
      </c>
      <c r="F19" s="16" t="s">
        <v>66</v>
      </c>
      <c r="G19" s="12">
        <v>1</v>
      </c>
      <c r="H19" s="15">
        <f>'点位1（一杆2枪）'!H17</f>
        <v>0</v>
      </c>
      <c r="I19" s="15">
        <f>H19*G19</f>
        <v>0</v>
      </c>
      <c r="J19" s="22"/>
    </row>
    <row r="20" s="2" customFormat="1" ht="54" spans="1:10">
      <c r="A20" s="12">
        <v>2</v>
      </c>
      <c r="B20" s="16" t="s">
        <v>87</v>
      </c>
      <c r="C20" s="16"/>
      <c r="D20" s="16"/>
      <c r="E20" s="17" t="s">
        <v>88</v>
      </c>
      <c r="F20" s="16" t="s">
        <v>66</v>
      </c>
      <c r="G20" s="12">
        <v>1</v>
      </c>
      <c r="H20" s="15">
        <f>'点位1（一杆2枪）'!H18</f>
        <v>0</v>
      </c>
      <c r="I20" s="15">
        <f t="shared" ref="I20:I23" si="1">H20*G20</f>
        <v>0</v>
      </c>
      <c r="J20" s="22"/>
    </row>
    <row r="21" s="2" customFormat="1" spans="1:10">
      <c r="A21" s="12">
        <v>3</v>
      </c>
      <c r="B21" s="16" t="s">
        <v>89</v>
      </c>
      <c r="C21" s="16"/>
      <c r="D21" s="16"/>
      <c r="E21" s="17" t="s">
        <v>90</v>
      </c>
      <c r="F21" s="16" t="s">
        <v>66</v>
      </c>
      <c r="G21" s="12">
        <v>1</v>
      </c>
      <c r="H21" s="15">
        <f>'点位1（一杆2枪）'!H19</f>
        <v>0</v>
      </c>
      <c r="I21" s="15">
        <f t="shared" si="1"/>
        <v>0</v>
      </c>
      <c r="J21" s="22"/>
    </row>
    <row r="22" s="2" customFormat="1" ht="27" spans="1:10">
      <c r="A22" s="12">
        <v>4</v>
      </c>
      <c r="B22" s="16" t="s">
        <v>133</v>
      </c>
      <c r="C22" s="16"/>
      <c r="D22" s="16" t="s">
        <v>134</v>
      </c>
      <c r="E22" s="17" t="s">
        <v>135</v>
      </c>
      <c r="F22" s="16" t="s">
        <v>66</v>
      </c>
      <c r="G22" s="12">
        <v>1</v>
      </c>
      <c r="H22" s="15">
        <f>'点位1（一杆2枪）'!H20</f>
        <v>0</v>
      </c>
      <c r="I22" s="15">
        <f t="shared" si="1"/>
        <v>0</v>
      </c>
      <c r="J22" s="22"/>
    </row>
    <row r="23" s="2" customFormat="1" spans="1:10">
      <c r="A23" s="12">
        <v>5</v>
      </c>
      <c r="B23" s="16" t="s">
        <v>91</v>
      </c>
      <c r="C23" s="16"/>
      <c r="D23" s="16"/>
      <c r="E23" s="17" t="s">
        <v>92</v>
      </c>
      <c r="F23" s="16" t="s">
        <v>66</v>
      </c>
      <c r="G23" s="12">
        <v>1</v>
      </c>
      <c r="H23" s="15">
        <f>'点位1（一杆2枪）'!H21</f>
        <v>0</v>
      </c>
      <c r="I23" s="15">
        <f t="shared" si="1"/>
        <v>0</v>
      </c>
      <c r="J23" s="22"/>
    </row>
    <row r="24" ht="14.25" spans="1:10">
      <c r="A24" s="18" t="s">
        <v>93</v>
      </c>
      <c r="B24" s="19"/>
      <c r="C24" s="19"/>
      <c r="D24" s="19"/>
      <c r="E24" s="19"/>
      <c r="F24" s="19"/>
      <c r="G24" s="19"/>
      <c r="H24" s="20"/>
      <c r="I24" s="24">
        <f>SUM(I19:I23)</f>
        <v>0</v>
      </c>
      <c r="J24" s="12"/>
    </row>
    <row r="25" spans="1:10">
      <c r="A25" s="10" t="s">
        <v>94</v>
      </c>
      <c r="B25" s="11"/>
      <c r="C25" s="11"/>
      <c r="D25" s="11"/>
      <c r="E25" s="11"/>
      <c r="F25" s="11"/>
      <c r="G25" s="11"/>
      <c r="H25" s="11"/>
      <c r="I25" s="11"/>
      <c r="J25" s="22"/>
    </row>
    <row r="26" ht="42" customHeight="1" spans="1:10">
      <c r="A26" s="12">
        <v>1</v>
      </c>
      <c r="B26" s="12" t="s">
        <v>95</v>
      </c>
      <c r="C26" s="12"/>
      <c r="D26" s="12"/>
      <c r="E26" s="13" t="s">
        <v>96</v>
      </c>
      <c r="F26" s="12" t="s">
        <v>97</v>
      </c>
      <c r="G26" s="12">
        <v>1</v>
      </c>
      <c r="H26" s="14">
        <f>'点位1（一杆2枪）'!H24</f>
        <v>0</v>
      </c>
      <c r="I26" s="15">
        <f>H26*G26</f>
        <v>0</v>
      </c>
      <c r="J26" s="12"/>
    </row>
    <row r="27" ht="42" customHeight="1" spans="1:10">
      <c r="A27" s="12">
        <v>2</v>
      </c>
      <c r="B27" s="12" t="s">
        <v>98</v>
      </c>
      <c r="C27" s="12"/>
      <c r="D27" s="12"/>
      <c r="E27" s="13" t="s">
        <v>99</v>
      </c>
      <c r="F27" s="12" t="s">
        <v>97</v>
      </c>
      <c r="G27" s="12">
        <v>1</v>
      </c>
      <c r="H27" s="14">
        <f>'点位1（一杆2枪）'!H25</f>
        <v>0</v>
      </c>
      <c r="I27" s="15">
        <f>H27*G27</f>
        <v>0</v>
      </c>
      <c r="J27" s="12"/>
    </row>
    <row r="28" ht="14.25" spans="1:10">
      <c r="A28" s="21" t="s">
        <v>100</v>
      </c>
      <c r="B28" s="21"/>
      <c r="C28" s="21"/>
      <c r="D28" s="21"/>
      <c r="E28" s="21"/>
      <c r="F28" s="21"/>
      <c r="G28" s="21"/>
      <c r="H28" s="21"/>
      <c r="I28" s="26">
        <f>SUM(I26:I27)</f>
        <v>0</v>
      </c>
      <c r="J28" s="12"/>
    </row>
    <row r="29" s="1" customFormat="1" ht="14.25" spans="1:10">
      <c r="A29" s="21" t="s">
        <v>101</v>
      </c>
      <c r="B29" s="21"/>
      <c r="C29" s="21"/>
      <c r="D29" s="21"/>
      <c r="E29" s="21"/>
      <c r="F29" s="21"/>
      <c r="G29" s="21"/>
      <c r="H29" s="21"/>
      <c r="I29" s="26">
        <f>I28+I24+I17</f>
        <v>0</v>
      </c>
      <c r="J29" s="8"/>
    </row>
  </sheetData>
  <mergeCells count="8">
    <mergeCell ref="A1:J1"/>
    <mergeCell ref="A3:J3"/>
    <mergeCell ref="A17:H17"/>
    <mergeCell ref="A18:J18"/>
    <mergeCell ref="A24:H24"/>
    <mergeCell ref="A25:J25"/>
    <mergeCell ref="A28:H28"/>
    <mergeCell ref="A29:H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opLeftCell="A2" workbookViewId="0">
      <selection activeCell="D10" sqref="D10"/>
    </sheetView>
  </sheetViews>
  <sheetFormatPr defaultColWidth="9" defaultRowHeight="13.5" outlineLevelRow="3" outlineLevelCol="6"/>
  <cols>
    <col min="1" max="1" width="6.875" style="4" customWidth="1"/>
    <col min="2" max="2" width="54.625" style="4" customWidth="1"/>
    <col min="3" max="3" width="10.5" style="4" customWidth="1"/>
    <col min="4" max="4" width="9" style="4"/>
    <col min="5" max="5" width="15.875" style="31" customWidth="1"/>
    <col min="6" max="6" width="16.875" style="31" customWidth="1"/>
    <col min="7" max="16384" width="9" style="4"/>
  </cols>
  <sheetData>
    <row r="1" s="1" customFormat="1" ht="18.75" spans="1:7">
      <c r="A1" s="32" t="s">
        <v>26</v>
      </c>
      <c r="B1" s="32"/>
      <c r="C1" s="32"/>
      <c r="D1" s="32"/>
      <c r="E1" s="32"/>
      <c r="F1" s="32"/>
      <c r="G1" s="32"/>
    </row>
    <row r="2" s="1" customFormat="1" spans="1:7">
      <c r="A2" s="8" t="s">
        <v>1</v>
      </c>
      <c r="B2" s="8" t="s">
        <v>27</v>
      </c>
      <c r="C2" s="8" t="s">
        <v>28</v>
      </c>
      <c r="D2" s="8" t="s">
        <v>29</v>
      </c>
      <c r="E2" s="9" t="s">
        <v>30</v>
      </c>
      <c r="F2" s="9" t="s">
        <v>5</v>
      </c>
      <c r="G2" s="8" t="s">
        <v>6</v>
      </c>
    </row>
    <row r="3" spans="1:7">
      <c r="A3" s="12">
        <v>1</v>
      </c>
      <c r="B3" s="33" t="s">
        <v>31</v>
      </c>
      <c r="C3" s="12" t="s">
        <v>32</v>
      </c>
      <c r="D3" s="34">
        <v>12</v>
      </c>
      <c r="E3" s="27"/>
      <c r="F3" s="15">
        <f>E3*D3</f>
        <v>0</v>
      </c>
      <c r="G3" s="12"/>
    </row>
    <row r="4" s="30" customFormat="1" ht="14.25" spans="1:7">
      <c r="A4" s="18" t="s">
        <v>33</v>
      </c>
      <c r="B4" s="19"/>
      <c r="C4" s="19"/>
      <c r="D4" s="19"/>
      <c r="E4" s="20"/>
      <c r="F4" s="26">
        <f>SUM(F3)</f>
        <v>0</v>
      </c>
      <c r="G4" s="21"/>
    </row>
  </sheetData>
  <mergeCells count="2">
    <mergeCell ref="A1:G1"/>
    <mergeCell ref="A4:E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zoomScale="85" zoomScaleNormal="85" topLeftCell="A10" workbookViewId="0">
      <selection activeCell="H22" sqref="H22:H23"/>
    </sheetView>
  </sheetViews>
  <sheetFormatPr defaultColWidth="9" defaultRowHeight="13.5"/>
  <cols>
    <col min="1" max="1" width="6.625" style="4" customWidth="1"/>
    <col min="2" max="2" width="12.25" style="4" customWidth="1"/>
    <col min="3" max="3" width="12.875" style="4" customWidth="1"/>
    <col min="4" max="4" width="14" style="4" customWidth="1"/>
    <col min="5" max="5" width="52.5" style="4" customWidth="1"/>
    <col min="6" max="7" width="9" style="4"/>
    <col min="8" max="8" width="17" style="6" customWidth="1"/>
    <col min="9" max="9" width="17.125" style="6" customWidth="1"/>
    <col min="10" max="16384" width="9" style="4"/>
  </cols>
  <sheetData>
    <row r="1" ht="24.75" customHeight="1" spans="1:10">
      <c r="A1" s="7" t="s">
        <v>34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29" t="s">
        <v>39</v>
      </c>
      <c r="B3" s="29"/>
      <c r="C3" s="29"/>
      <c r="D3" s="29"/>
      <c r="E3" s="29"/>
      <c r="F3" s="29"/>
      <c r="G3" s="29"/>
      <c r="H3" s="29"/>
      <c r="I3" s="29"/>
      <c r="J3" s="29"/>
    </row>
    <row r="4" ht="135" spans="1:10">
      <c r="A4" s="12">
        <v>1</v>
      </c>
      <c r="B4" s="12" t="s">
        <v>40</v>
      </c>
      <c r="C4" s="12" t="s">
        <v>41</v>
      </c>
      <c r="D4" s="12" t="s">
        <v>42</v>
      </c>
      <c r="E4" s="13" t="s">
        <v>43</v>
      </c>
      <c r="F4" s="12" t="s">
        <v>44</v>
      </c>
      <c r="G4" s="12">
        <v>4</v>
      </c>
      <c r="H4" s="27"/>
      <c r="I4" s="15">
        <f>H4*G4</f>
        <v>0</v>
      </c>
      <c r="J4" s="12"/>
    </row>
    <row r="5" ht="135" spans="1:10">
      <c r="A5" s="12">
        <v>2</v>
      </c>
      <c r="B5" s="12" t="s">
        <v>45</v>
      </c>
      <c r="C5" s="12" t="s">
        <v>46</v>
      </c>
      <c r="D5" s="12" t="s">
        <v>47</v>
      </c>
      <c r="E5" s="13" t="s">
        <v>48</v>
      </c>
      <c r="F5" s="12" t="s">
        <v>44</v>
      </c>
      <c r="G5" s="12">
        <v>2</v>
      </c>
      <c r="H5" s="27"/>
      <c r="I5" s="15">
        <f t="shared" ref="I5:I13" si="0">H5*G5</f>
        <v>0</v>
      </c>
      <c r="J5" s="12"/>
    </row>
    <row r="6" ht="27" spans="1:10">
      <c r="A6" s="12">
        <v>3</v>
      </c>
      <c r="B6" s="12" t="s">
        <v>49</v>
      </c>
      <c r="C6" s="12" t="s">
        <v>50</v>
      </c>
      <c r="D6" s="12" t="s">
        <v>51</v>
      </c>
      <c r="E6" s="13" t="s">
        <v>52</v>
      </c>
      <c r="F6" s="12" t="s">
        <v>44</v>
      </c>
      <c r="G6" s="12">
        <v>1</v>
      </c>
      <c r="H6" s="27"/>
      <c r="I6" s="15">
        <f t="shared" si="0"/>
        <v>0</v>
      </c>
      <c r="J6" s="12"/>
    </row>
    <row r="7" ht="27" spans="1:10">
      <c r="A7" s="12">
        <v>4</v>
      </c>
      <c r="B7" s="12" t="s">
        <v>53</v>
      </c>
      <c r="C7" s="12" t="s">
        <v>54</v>
      </c>
      <c r="D7" s="12" t="s">
        <v>55</v>
      </c>
      <c r="E7" s="13" t="s">
        <v>56</v>
      </c>
      <c r="F7" s="12" t="s">
        <v>44</v>
      </c>
      <c r="G7" s="12">
        <v>1</v>
      </c>
      <c r="H7" s="27"/>
      <c r="I7" s="15">
        <f t="shared" si="0"/>
        <v>0</v>
      </c>
      <c r="J7" s="12"/>
    </row>
    <row r="8" ht="54" spans="1:10">
      <c r="A8" s="12">
        <v>5</v>
      </c>
      <c r="B8" s="12" t="s">
        <v>57</v>
      </c>
      <c r="C8" s="12" t="s">
        <v>58</v>
      </c>
      <c r="D8" s="12" t="s">
        <v>59</v>
      </c>
      <c r="E8" s="13" t="s">
        <v>60</v>
      </c>
      <c r="F8" s="12" t="s">
        <v>61</v>
      </c>
      <c r="G8" s="12">
        <v>4</v>
      </c>
      <c r="H8" s="27"/>
      <c r="I8" s="15">
        <f t="shared" si="0"/>
        <v>0</v>
      </c>
      <c r="J8" s="12"/>
    </row>
    <row r="9" ht="27" spans="1:10">
      <c r="A9" s="12">
        <v>6</v>
      </c>
      <c r="B9" s="16" t="s">
        <v>62</v>
      </c>
      <c r="C9" s="16" t="s">
        <v>63</v>
      </c>
      <c r="D9" s="16" t="s">
        <v>64</v>
      </c>
      <c r="E9" s="17" t="s">
        <v>65</v>
      </c>
      <c r="F9" s="16" t="s">
        <v>66</v>
      </c>
      <c r="G9" s="12">
        <v>2</v>
      </c>
      <c r="H9" s="27"/>
      <c r="I9" s="15">
        <f t="shared" si="0"/>
        <v>0</v>
      </c>
      <c r="J9" s="12"/>
    </row>
    <row r="10" ht="54" spans="1:10">
      <c r="A10" s="12">
        <v>7</v>
      </c>
      <c r="B10" s="16" t="s">
        <v>67</v>
      </c>
      <c r="C10" s="16" t="s">
        <v>68</v>
      </c>
      <c r="D10" s="16" t="s">
        <v>69</v>
      </c>
      <c r="E10" s="17" t="s">
        <v>70</v>
      </c>
      <c r="F10" s="16" t="s">
        <v>71</v>
      </c>
      <c r="G10" s="12">
        <v>4</v>
      </c>
      <c r="H10" s="27"/>
      <c r="I10" s="15">
        <f t="shared" si="0"/>
        <v>0</v>
      </c>
      <c r="J10" s="12"/>
    </row>
    <row r="11" ht="54" spans="1:10">
      <c r="A11" s="12">
        <v>8</v>
      </c>
      <c r="B11" s="16" t="s">
        <v>72</v>
      </c>
      <c r="C11" s="16" t="s">
        <v>73</v>
      </c>
      <c r="D11" s="16" t="s">
        <v>74</v>
      </c>
      <c r="E11" s="17" t="s">
        <v>75</v>
      </c>
      <c r="F11" s="16" t="s">
        <v>71</v>
      </c>
      <c r="G11" s="12">
        <v>2</v>
      </c>
      <c r="H11" s="27"/>
      <c r="I11" s="15">
        <f t="shared" si="0"/>
        <v>0</v>
      </c>
      <c r="J11" s="12"/>
    </row>
    <row r="12" ht="57.75" customHeight="1" spans="1:10">
      <c r="A12" s="12">
        <v>9</v>
      </c>
      <c r="B12" s="16" t="s">
        <v>76</v>
      </c>
      <c r="C12" s="16" t="s">
        <v>77</v>
      </c>
      <c r="D12" s="16" t="s">
        <v>78</v>
      </c>
      <c r="E12" s="17" t="s">
        <v>79</v>
      </c>
      <c r="F12" s="16" t="s">
        <v>66</v>
      </c>
      <c r="G12" s="12">
        <v>1</v>
      </c>
      <c r="H12" s="27"/>
      <c r="I12" s="15">
        <f t="shared" si="0"/>
        <v>0</v>
      </c>
      <c r="J12" s="12"/>
    </row>
    <row r="13" ht="27" spans="1:10">
      <c r="A13" s="12">
        <v>10</v>
      </c>
      <c r="B13" s="16" t="s">
        <v>80</v>
      </c>
      <c r="C13" s="16"/>
      <c r="D13" s="16"/>
      <c r="E13" s="17" t="s">
        <v>81</v>
      </c>
      <c r="F13" s="16" t="s">
        <v>82</v>
      </c>
      <c r="G13" s="16">
        <v>1</v>
      </c>
      <c r="H13" s="27"/>
      <c r="I13" s="15">
        <f t="shared" si="0"/>
        <v>0</v>
      </c>
      <c r="J13" s="12"/>
    </row>
    <row r="14" ht="14.25" spans="1:10">
      <c r="A14" s="21" t="s">
        <v>83</v>
      </c>
      <c r="B14" s="21"/>
      <c r="C14" s="21"/>
      <c r="D14" s="21"/>
      <c r="E14" s="21"/>
      <c r="F14" s="21"/>
      <c r="G14" s="21"/>
      <c r="H14" s="21"/>
      <c r="I14" s="26">
        <f>SUM(I4:I13)</f>
        <v>0</v>
      </c>
      <c r="J14" s="12"/>
    </row>
    <row r="15" spans="1:10">
      <c r="A15" s="29" t="s">
        <v>84</v>
      </c>
      <c r="B15" s="29"/>
      <c r="C15" s="29"/>
      <c r="D15" s="29"/>
      <c r="E15" s="29"/>
      <c r="F15" s="29"/>
      <c r="G15" s="29"/>
      <c r="H15" s="29"/>
      <c r="I15" s="29"/>
      <c r="J15" s="29"/>
    </row>
    <row r="16" ht="54" spans="1:10">
      <c r="A16" s="12">
        <v>1</v>
      </c>
      <c r="B16" s="16" t="s">
        <v>85</v>
      </c>
      <c r="C16" s="16"/>
      <c r="D16" s="16"/>
      <c r="E16" s="17" t="s">
        <v>86</v>
      </c>
      <c r="F16" s="16" t="s">
        <v>66</v>
      </c>
      <c r="G16" s="16">
        <v>1</v>
      </c>
      <c r="H16" s="27"/>
      <c r="I16" s="15">
        <f>H16*G16</f>
        <v>0</v>
      </c>
      <c r="J16" s="12"/>
    </row>
    <row r="17" ht="54" spans="1:10">
      <c r="A17" s="12">
        <v>2</v>
      </c>
      <c r="B17" s="16" t="s">
        <v>87</v>
      </c>
      <c r="C17" s="16"/>
      <c r="D17" s="16"/>
      <c r="E17" s="17" t="s">
        <v>88</v>
      </c>
      <c r="F17" s="16" t="s">
        <v>66</v>
      </c>
      <c r="G17" s="16">
        <v>1</v>
      </c>
      <c r="H17" s="27"/>
      <c r="I17" s="15">
        <f t="shared" ref="I17:I19" si="1">H17*G17</f>
        <v>0</v>
      </c>
      <c r="J17" s="12"/>
    </row>
    <row r="18" spans="1:10">
      <c r="A18" s="12">
        <v>3</v>
      </c>
      <c r="B18" s="16" t="s">
        <v>89</v>
      </c>
      <c r="C18" s="16"/>
      <c r="D18" s="16"/>
      <c r="E18" s="17" t="s">
        <v>90</v>
      </c>
      <c r="F18" s="16" t="s">
        <v>66</v>
      </c>
      <c r="G18" s="16">
        <v>1</v>
      </c>
      <c r="H18" s="27"/>
      <c r="I18" s="15">
        <f t="shared" si="1"/>
        <v>0</v>
      </c>
      <c r="J18" s="12"/>
    </row>
    <row r="19" spans="1:10">
      <c r="A19" s="12">
        <v>4</v>
      </c>
      <c r="B19" s="16" t="s">
        <v>91</v>
      </c>
      <c r="C19" s="16"/>
      <c r="D19" s="16"/>
      <c r="E19" s="17" t="s">
        <v>92</v>
      </c>
      <c r="F19" s="16" t="s">
        <v>66</v>
      </c>
      <c r="G19" s="16">
        <v>1</v>
      </c>
      <c r="H19" s="27"/>
      <c r="I19" s="15">
        <f t="shared" si="1"/>
        <v>0</v>
      </c>
      <c r="J19" s="12"/>
    </row>
    <row r="20" ht="14.25" spans="1:10">
      <c r="A20" s="18" t="s">
        <v>93</v>
      </c>
      <c r="B20" s="19"/>
      <c r="C20" s="19"/>
      <c r="D20" s="19"/>
      <c r="E20" s="19"/>
      <c r="F20" s="19"/>
      <c r="G20" s="19"/>
      <c r="H20" s="20"/>
      <c r="I20" s="26">
        <f>SUM(I16:I19)</f>
        <v>0</v>
      </c>
      <c r="J20" s="12"/>
    </row>
    <row r="21" spans="1:10">
      <c r="A21" s="10" t="s">
        <v>94</v>
      </c>
      <c r="B21" s="11"/>
      <c r="C21" s="11"/>
      <c r="D21" s="11"/>
      <c r="E21" s="11"/>
      <c r="F21" s="11"/>
      <c r="G21" s="11"/>
      <c r="H21" s="11"/>
      <c r="I21" s="11"/>
      <c r="J21" s="22"/>
    </row>
    <row r="22" ht="27" spans="1:10">
      <c r="A22" s="12">
        <v>1</v>
      </c>
      <c r="B22" s="12" t="s">
        <v>95</v>
      </c>
      <c r="C22" s="12"/>
      <c r="D22" s="12"/>
      <c r="E22" s="13" t="s">
        <v>96</v>
      </c>
      <c r="F22" s="12" t="s">
        <v>97</v>
      </c>
      <c r="G22" s="12">
        <v>1</v>
      </c>
      <c r="H22" s="27"/>
      <c r="I22" s="15">
        <f>H22*G22</f>
        <v>0</v>
      </c>
      <c r="J22" s="12"/>
    </row>
    <row r="23" spans="1:10">
      <c r="A23" s="12">
        <v>2</v>
      </c>
      <c r="B23" s="12" t="s">
        <v>98</v>
      </c>
      <c r="C23" s="12"/>
      <c r="D23" s="12"/>
      <c r="E23" s="13" t="s">
        <v>99</v>
      </c>
      <c r="F23" s="12" t="s">
        <v>97</v>
      </c>
      <c r="G23" s="12">
        <v>1</v>
      </c>
      <c r="H23" s="27"/>
      <c r="I23" s="15">
        <f>H23*G23</f>
        <v>0</v>
      </c>
      <c r="J23" s="12"/>
    </row>
    <row r="24" ht="14.25" spans="1:10">
      <c r="A24" s="21" t="s">
        <v>100</v>
      </c>
      <c r="B24" s="21"/>
      <c r="C24" s="21"/>
      <c r="D24" s="21"/>
      <c r="E24" s="21"/>
      <c r="F24" s="21"/>
      <c r="G24" s="21"/>
      <c r="H24" s="21"/>
      <c r="I24" s="26">
        <f>SUM(I22:I23)</f>
        <v>0</v>
      </c>
      <c r="J24" s="12"/>
    </row>
    <row r="25" ht="14.25" spans="1:10">
      <c r="A25" s="21" t="s">
        <v>101</v>
      </c>
      <c r="B25" s="21"/>
      <c r="C25" s="21"/>
      <c r="D25" s="21"/>
      <c r="E25" s="21"/>
      <c r="F25" s="21"/>
      <c r="G25" s="21"/>
      <c r="H25" s="21"/>
      <c r="I25" s="26">
        <f>I24+I20+I14</f>
        <v>0</v>
      </c>
      <c r="J25" s="12"/>
    </row>
  </sheetData>
  <mergeCells count="8">
    <mergeCell ref="A1:J1"/>
    <mergeCell ref="A3:J3"/>
    <mergeCell ref="A14:H14"/>
    <mergeCell ref="A15:J15"/>
    <mergeCell ref="A20:H20"/>
    <mergeCell ref="A21:J21"/>
    <mergeCell ref="A24:H24"/>
    <mergeCell ref="A25:H2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85" zoomScaleNormal="85" topLeftCell="A10" workbookViewId="0">
      <selection activeCell="H25" sqref="H25"/>
    </sheetView>
  </sheetViews>
  <sheetFormatPr defaultColWidth="9" defaultRowHeight="13.5"/>
  <cols>
    <col min="1" max="1" width="5.125" style="4" customWidth="1"/>
    <col min="2" max="2" width="13.875" style="4" customWidth="1"/>
    <col min="3" max="3" width="12.875" style="4" customWidth="1"/>
    <col min="4" max="4" width="14" style="4" customWidth="1"/>
    <col min="5" max="5" width="52.5" style="5" customWidth="1"/>
    <col min="6" max="7" width="9" style="4"/>
    <col min="8" max="8" width="14.5" style="6" customWidth="1"/>
    <col min="9" max="9" width="16.875" style="6" customWidth="1"/>
    <col min="10" max="10" width="10.875" style="4" customWidth="1"/>
    <col min="11" max="16384" width="9" style="4"/>
  </cols>
  <sheetData>
    <row r="1" ht="20.25" spans="1:10">
      <c r="A1" s="7" t="s">
        <v>102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10" t="s">
        <v>103</v>
      </c>
      <c r="B3" s="11"/>
      <c r="C3" s="11"/>
      <c r="D3" s="11"/>
      <c r="E3" s="11"/>
      <c r="F3" s="11"/>
      <c r="G3" s="11"/>
      <c r="H3" s="11"/>
      <c r="I3" s="11"/>
      <c r="J3" s="22"/>
    </row>
    <row r="4" ht="44.25" customHeight="1" spans="1:12">
      <c r="A4" s="12">
        <v>1</v>
      </c>
      <c r="B4" s="12" t="s">
        <v>104</v>
      </c>
      <c r="C4" s="12" t="s">
        <v>105</v>
      </c>
      <c r="D4" s="12" t="s">
        <v>106</v>
      </c>
      <c r="E4" s="13" t="s">
        <v>107</v>
      </c>
      <c r="F4" s="12" t="s">
        <v>44</v>
      </c>
      <c r="G4" s="12">
        <v>2</v>
      </c>
      <c r="H4" s="27"/>
      <c r="I4" s="15">
        <f>H4*G4</f>
        <v>0</v>
      </c>
      <c r="J4" s="12"/>
      <c r="K4" s="4">
        <v>1080</v>
      </c>
      <c r="L4" s="4">
        <f>K4*G4</f>
        <v>2160</v>
      </c>
    </row>
    <row r="5" ht="27" spans="1:12">
      <c r="A5" s="12">
        <v>2</v>
      </c>
      <c r="B5" s="12" t="s">
        <v>108</v>
      </c>
      <c r="C5" s="12" t="s">
        <v>109</v>
      </c>
      <c r="D5" s="12" t="s">
        <v>110</v>
      </c>
      <c r="E5" s="13" t="s">
        <v>111</v>
      </c>
      <c r="F5" s="12" t="s">
        <v>71</v>
      </c>
      <c r="G5" s="12">
        <f>G4</f>
        <v>2</v>
      </c>
      <c r="H5" s="27"/>
      <c r="I5" s="15">
        <f t="shared" ref="I5:I14" si="0">H5*G5</f>
        <v>0</v>
      </c>
      <c r="J5" s="12"/>
      <c r="K5" s="4">
        <v>70</v>
      </c>
      <c r="L5" s="4">
        <f t="shared" ref="L5:L14" si="1">K5*G5</f>
        <v>140</v>
      </c>
    </row>
    <row r="6" ht="45.75" customHeight="1" spans="1:12">
      <c r="A6" s="12">
        <v>3</v>
      </c>
      <c r="B6" s="12" t="s">
        <v>112</v>
      </c>
      <c r="C6" s="12" t="s">
        <v>113</v>
      </c>
      <c r="D6" s="12" t="s">
        <v>114</v>
      </c>
      <c r="E6" s="13" t="s">
        <v>115</v>
      </c>
      <c r="F6" s="12" t="s">
        <v>71</v>
      </c>
      <c r="G6" s="12">
        <v>1</v>
      </c>
      <c r="H6" s="27"/>
      <c r="I6" s="15">
        <f t="shared" si="0"/>
        <v>0</v>
      </c>
      <c r="J6" s="12"/>
      <c r="K6" s="4">
        <v>650</v>
      </c>
      <c r="L6" s="4">
        <f t="shared" si="1"/>
        <v>650</v>
      </c>
    </row>
    <row r="7" ht="45.75" customHeight="1" spans="1:12">
      <c r="A7" s="12">
        <v>4</v>
      </c>
      <c r="B7" s="12" t="s">
        <v>116</v>
      </c>
      <c r="C7" s="12" t="s">
        <v>117</v>
      </c>
      <c r="D7" s="12" t="s">
        <v>118</v>
      </c>
      <c r="E7" s="13" t="s">
        <v>119</v>
      </c>
      <c r="F7" s="12" t="s">
        <v>44</v>
      </c>
      <c r="G7" s="12">
        <v>1</v>
      </c>
      <c r="H7" s="27"/>
      <c r="I7" s="15">
        <f t="shared" si="0"/>
        <v>0</v>
      </c>
      <c r="J7" s="12"/>
      <c r="K7" s="4">
        <v>53</v>
      </c>
      <c r="L7" s="4">
        <f t="shared" si="1"/>
        <v>53</v>
      </c>
    </row>
    <row r="8" ht="40.5" spans="1:12">
      <c r="A8" s="12">
        <v>5</v>
      </c>
      <c r="B8" s="12" t="s">
        <v>57</v>
      </c>
      <c r="C8" s="12" t="s">
        <v>120</v>
      </c>
      <c r="D8" s="12" t="s">
        <v>121</v>
      </c>
      <c r="E8" s="13" t="s">
        <v>122</v>
      </c>
      <c r="F8" s="12" t="s">
        <v>61</v>
      </c>
      <c r="G8" s="12">
        <v>2</v>
      </c>
      <c r="H8" s="27"/>
      <c r="I8" s="15">
        <f t="shared" si="0"/>
        <v>0</v>
      </c>
      <c r="J8" s="12"/>
      <c r="K8" s="4">
        <v>1292</v>
      </c>
      <c r="L8" s="4">
        <f t="shared" si="1"/>
        <v>2584</v>
      </c>
    </row>
    <row r="9" s="2" customFormat="1" ht="27" spans="1:12">
      <c r="A9" s="12">
        <v>6</v>
      </c>
      <c r="B9" s="16" t="s">
        <v>62</v>
      </c>
      <c r="C9" s="16" t="s">
        <v>63</v>
      </c>
      <c r="D9" s="16" t="s">
        <v>64</v>
      </c>
      <c r="E9" s="17" t="s">
        <v>65</v>
      </c>
      <c r="F9" s="16" t="s">
        <v>66</v>
      </c>
      <c r="G9" s="16">
        <v>1</v>
      </c>
      <c r="H9" s="28"/>
      <c r="I9" s="23">
        <f t="shared" si="0"/>
        <v>0</v>
      </c>
      <c r="J9" s="16"/>
      <c r="K9" s="2">
        <v>1224</v>
      </c>
      <c r="L9" s="4">
        <f t="shared" si="1"/>
        <v>1224</v>
      </c>
    </row>
    <row r="10" s="2" customFormat="1" ht="40.5" spans="1:12">
      <c r="A10" s="12">
        <v>7</v>
      </c>
      <c r="B10" s="16" t="s">
        <v>67</v>
      </c>
      <c r="C10" s="16" t="s">
        <v>123</v>
      </c>
      <c r="D10" s="16" t="s">
        <v>124</v>
      </c>
      <c r="E10" s="17" t="s">
        <v>125</v>
      </c>
      <c r="F10" s="16" t="s">
        <v>71</v>
      </c>
      <c r="G10" s="16">
        <v>2</v>
      </c>
      <c r="H10" s="28"/>
      <c r="I10" s="23">
        <f t="shared" si="0"/>
        <v>0</v>
      </c>
      <c r="J10" s="16"/>
      <c r="K10" s="2">
        <v>1292</v>
      </c>
      <c r="L10" s="4">
        <f t="shared" si="1"/>
        <v>2584</v>
      </c>
    </row>
    <row r="11" s="2" customFormat="1" ht="54" spans="1:12">
      <c r="A11" s="12">
        <v>8</v>
      </c>
      <c r="B11" s="16" t="s">
        <v>72</v>
      </c>
      <c r="C11" s="16" t="s">
        <v>73</v>
      </c>
      <c r="D11" s="16" t="s">
        <v>74</v>
      </c>
      <c r="E11" s="17" t="s">
        <v>75</v>
      </c>
      <c r="F11" s="16" t="s">
        <v>71</v>
      </c>
      <c r="G11" s="16">
        <v>1</v>
      </c>
      <c r="H11" s="28"/>
      <c r="I11" s="23">
        <f t="shared" si="0"/>
        <v>0</v>
      </c>
      <c r="J11" s="16"/>
      <c r="K11" s="2">
        <v>198</v>
      </c>
      <c r="L11" s="4">
        <f t="shared" si="1"/>
        <v>198</v>
      </c>
    </row>
    <row r="12" s="2" customFormat="1" ht="57.75" customHeight="1" spans="1:12">
      <c r="A12" s="12">
        <v>9</v>
      </c>
      <c r="B12" s="16" t="s">
        <v>76</v>
      </c>
      <c r="C12" s="16" t="s">
        <v>126</v>
      </c>
      <c r="D12" s="16" t="s">
        <v>127</v>
      </c>
      <c r="E12" s="17" t="s">
        <v>128</v>
      </c>
      <c r="F12" s="16" t="s">
        <v>66</v>
      </c>
      <c r="G12" s="16">
        <v>1</v>
      </c>
      <c r="H12" s="28"/>
      <c r="I12" s="23">
        <f t="shared" si="0"/>
        <v>0</v>
      </c>
      <c r="J12" s="16"/>
      <c r="K12" s="2">
        <v>1462</v>
      </c>
      <c r="L12" s="4">
        <f t="shared" si="1"/>
        <v>1462</v>
      </c>
    </row>
    <row r="13" s="2" customFormat="1" ht="54" spans="1:12">
      <c r="A13" s="12">
        <v>10</v>
      </c>
      <c r="B13" s="16" t="s">
        <v>129</v>
      </c>
      <c r="C13" s="16" t="s">
        <v>130</v>
      </c>
      <c r="D13" s="16"/>
      <c r="E13" s="17" t="s">
        <v>131</v>
      </c>
      <c r="F13" s="16" t="s">
        <v>71</v>
      </c>
      <c r="G13" s="16">
        <v>1</v>
      </c>
      <c r="H13" s="28"/>
      <c r="I13" s="23">
        <f t="shared" si="0"/>
        <v>0</v>
      </c>
      <c r="J13" s="16"/>
      <c r="K13" s="2">
        <v>250</v>
      </c>
      <c r="L13" s="4">
        <f t="shared" si="1"/>
        <v>250</v>
      </c>
    </row>
    <row r="14" s="2" customFormat="1" ht="27" spans="1:12">
      <c r="A14" s="12">
        <v>11</v>
      </c>
      <c r="B14" s="16" t="s">
        <v>80</v>
      </c>
      <c r="C14" s="16"/>
      <c r="D14" s="16"/>
      <c r="E14" s="17" t="s">
        <v>81</v>
      </c>
      <c r="F14" s="16" t="s">
        <v>82</v>
      </c>
      <c r="G14" s="16">
        <v>1</v>
      </c>
      <c r="H14" s="23">
        <f>中间无线接收汇聚点!H13</f>
        <v>0</v>
      </c>
      <c r="I14" s="23">
        <f t="shared" si="0"/>
        <v>0</v>
      </c>
      <c r="J14" s="16"/>
      <c r="K14" s="2">
        <v>500</v>
      </c>
      <c r="L14" s="4">
        <f t="shared" si="1"/>
        <v>500</v>
      </c>
    </row>
    <row r="15" s="3" customFormat="1" ht="21.75" customHeight="1" spans="1:10">
      <c r="A15" s="18" t="s">
        <v>83</v>
      </c>
      <c r="B15" s="19"/>
      <c r="C15" s="19"/>
      <c r="D15" s="19"/>
      <c r="E15" s="19"/>
      <c r="F15" s="19"/>
      <c r="G15" s="19"/>
      <c r="H15" s="20"/>
      <c r="I15" s="24">
        <f>SUM(I4:I14)</f>
        <v>0</v>
      </c>
      <c r="J15" s="25"/>
    </row>
    <row r="16" s="2" customFormat="1" spans="1:10">
      <c r="A16" s="10" t="s">
        <v>84</v>
      </c>
      <c r="B16" s="11"/>
      <c r="C16" s="11"/>
      <c r="D16" s="11"/>
      <c r="E16" s="11"/>
      <c r="F16" s="11"/>
      <c r="G16" s="11"/>
      <c r="H16" s="11"/>
      <c r="I16" s="11"/>
      <c r="J16" s="22"/>
    </row>
    <row r="17" s="2" customFormat="1" ht="54" spans="1:10">
      <c r="A17" s="12">
        <v>1</v>
      </c>
      <c r="B17" s="16" t="s">
        <v>85</v>
      </c>
      <c r="C17" s="16"/>
      <c r="D17" s="16"/>
      <c r="E17" s="17" t="s">
        <v>132</v>
      </c>
      <c r="F17" s="16" t="s">
        <v>66</v>
      </c>
      <c r="G17" s="16">
        <v>1</v>
      </c>
      <c r="H17" s="28"/>
      <c r="I17" s="23">
        <f>H17*G17</f>
        <v>0</v>
      </c>
      <c r="J17" s="16"/>
    </row>
    <row r="18" s="2" customFormat="1" ht="54" spans="1:10">
      <c r="A18" s="12">
        <v>2</v>
      </c>
      <c r="B18" s="16" t="s">
        <v>87</v>
      </c>
      <c r="C18" s="16"/>
      <c r="D18" s="16"/>
      <c r="E18" s="17" t="s">
        <v>88</v>
      </c>
      <c r="F18" s="16" t="s">
        <v>66</v>
      </c>
      <c r="G18" s="16">
        <v>1</v>
      </c>
      <c r="H18" s="28"/>
      <c r="I18" s="23">
        <f t="shared" ref="I18:I21" si="2">H18*G18</f>
        <v>0</v>
      </c>
      <c r="J18" s="16"/>
    </row>
    <row r="19" s="2" customFormat="1" spans="1:10">
      <c r="A19" s="12">
        <v>3</v>
      </c>
      <c r="B19" s="16" t="s">
        <v>89</v>
      </c>
      <c r="C19" s="16"/>
      <c r="D19" s="16"/>
      <c r="E19" s="17" t="s">
        <v>90</v>
      </c>
      <c r="F19" s="16" t="s">
        <v>66</v>
      </c>
      <c r="G19" s="16">
        <v>1</v>
      </c>
      <c r="H19" s="28"/>
      <c r="I19" s="23">
        <f t="shared" si="2"/>
        <v>0</v>
      </c>
      <c r="J19" s="16"/>
    </row>
    <row r="20" s="2" customFormat="1" ht="27" spans="1:10">
      <c r="A20" s="12">
        <v>4</v>
      </c>
      <c r="B20" s="16" t="s">
        <v>133</v>
      </c>
      <c r="C20" s="16"/>
      <c r="D20" s="16" t="s">
        <v>134</v>
      </c>
      <c r="E20" s="17" t="s">
        <v>135</v>
      </c>
      <c r="F20" s="16" t="s">
        <v>66</v>
      </c>
      <c r="G20" s="16">
        <v>1</v>
      </c>
      <c r="H20" s="28"/>
      <c r="I20" s="23">
        <f t="shared" si="2"/>
        <v>0</v>
      </c>
      <c r="J20" s="16"/>
    </row>
    <row r="21" s="2" customFormat="1" spans="1:10">
      <c r="A21" s="12">
        <v>5</v>
      </c>
      <c r="B21" s="16" t="s">
        <v>91</v>
      </c>
      <c r="C21" s="16"/>
      <c r="D21" s="16"/>
      <c r="E21" s="17" t="s">
        <v>92</v>
      </c>
      <c r="F21" s="16" t="s">
        <v>66</v>
      </c>
      <c r="G21" s="16">
        <v>1</v>
      </c>
      <c r="H21" s="23">
        <f>中间无线接收汇聚点!H19</f>
        <v>0</v>
      </c>
      <c r="I21" s="23">
        <f t="shared" si="2"/>
        <v>0</v>
      </c>
      <c r="J21" s="16"/>
    </row>
    <row r="22" ht="14.25" spans="1:10">
      <c r="A22" s="18" t="s">
        <v>93</v>
      </c>
      <c r="B22" s="19"/>
      <c r="C22" s="19"/>
      <c r="D22" s="19"/>
      <c r="E22" s="19"/>
      <c r="F22" s="19"/>
      <c r="G22" s="19"/>
      <c r="H22" s="20"/>
      <c r="I22" s="24">
        <f>SUM(I17:I21)</f>
        <v>0</v>
      </c>
      <c r="J22" s="12"/>
    </row>
    <row r="23" spans="1:10">
      <c r="A23" s="10" t="s">
        <v>94</v>
      </c>
      <c r="B23" s="11"/>
      <c r="C23" s="11"/>
      <c r="D23" s="11"/>
      <c r="E23" s="11"/>
      <c r="F23" s="11"/>
      <c r="G23" s="11"/>
      <c r="H23" s="11"/>
      <c r="I23" s="11"/>
      <c r="J23" s="22"/>
    </row>
    <row r="24" ht="42" customHeight="1" spans="1:10">
      <c r="A24" s="12">
        <v>1</v>
      </c>
      <c r="B24" s="12" t="s">
        <v>95</v>
      </c>
      <c r="C24" s="12"/>
      <c r="D24" s="12"/>
      <c r="E24" s="13" t="s">
        <v>96</v>
      </c>
      <c r="F24" s="12" t="s">
        <v>97</v>
      </c>
      <c r="G24" s="12">
        <v>1</v>
      </c>
      <c r="H24" s="27"/>
      <c r="I24" s="15">
        <f>H24*G24</f>
        <v>0</v>
      </c>
      <c r="J24" s="12"/>
    </row>
    <row r="25" ht="44.25" customHeight="1" spans="1:10">
      <c r="A25" s="12">
        <v>2</v>
      </c>
      <c r="B25" s="12" t="s">
        <v>98</v>
      </c>
      <c r="C25" s="12"/>
      <c r="D25" s="12"/>
      <c r="E25" s="13" t="s">
        <v>99</v>
      </c>
      <c r="F25" s="12" t="s">
        <v>97</v>
      </c>
      <c r="G25" s="12">
        <v>1</v>
      </c>
      <c r="H25" s="27"/>
      <c r="I25" s="15">
        <f>H25*G25</f>
        <v>0</v>
      </c>
      <c r="J25" s="12"/>
    </row>
    <row r="26" ht="14.25" spans="1:10">
      <c r="A26" s="21" t="s">
        <v>100</v>
      </c>
      <c r="B26" s="21"/>
      <c r="C26" s="21"/>
      <c r="D26" s="21"/>
      <c r="E26" s="21"/>
      <c r="F26" s="21"/>
      <c r="G26" s="21"/>
      <c r="H26" s="21"/>
      <c r="I26" s="26">
        <f>SUM(I24:I25)</f>
        <v>0</v>
      </c>
      <c r="J26" s="12"/>
    </row>
    <row r="27" s="1" customFormat="1" ht="14.25" spans="1:10">
      <c r="A27" s="21" t="s">
        <v>101</v>
      </c>
      <c r="B27" s="21"/>
      <c r="C27" s="21"/>
      <c r="D27" s="21"/>
      <c r="E27" s="21"/>
      <c r="F27" s="21"/>
      <c r="G27" s="21"/>
      <c r="H27" s="21"/>
      <c r="I27" s="26">
        <f>I26+I22+I15</f>
        <v>0</v>
      </c>
      <c r="J27" s="8"/>
    </row>
  </sheetData>
  <mergeCells count="8">
    <mergeCell ref="A1:J1"/>
    <mergeCell ref="A3:J3"/>
    <mergeCell ref="A15:H15"/>
    <mergeCell ref="A16:J16"/>
    <mergeCell ref="A22:H22"/>
    <mergeCell ref="A23:J23"/>
    <mergeCell ref="A26:H26"/>
    <mergeCell ref="A27:H2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zoomScale="85" zoomScaleNormal="85" topLeftCell="A13" workbookViewId="0">
      <selection activeCell="H13" sqref="H13"/>
    </sheetView>
  </sheetViews>
  <sheetFormatPr defaultColWidth="9" defaultRowHeight="13.5"/>
  <cols>
    <col min="1" max="1" width="5.125" style="4" customWidth="1"/>
    <col min="2" max="2" width="13.875" style="4" customWidth="1"/>
    <col min="3" max="3" width="12.875" style="4" customWidth="1"/>
    <col min="4" max="4" width="14" style="4" customWidth="1"/>
    <col min="5" max="5" width="52.5" style="5" customWidth="1"/>
    <col min="6" max="7" width="9" style="4"/>
    <col min="8" max="8" width="14.5" style="6" customWidth="1"/>
    <col min="9" max="9" width="16.875" style="6" customWidth="1"/>
    <col min="10" max="10" width="10.875" style="4" customWidth="1"/>
    <col min="11" max="16384" width="9" style="4"/>
  </cols>
  <sheetData>
    <row r="1" ht="20.25" spans="1:10">
      <c r="A1" s="7" t="s">
        <v>136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10" t="s">
        <v>103</v>
      </c>
      <c r="B3" s="11"/>
      <c r="C3" s="11"/>
      <c r="D3" s="11"/>
      <c r="E3" s="11"/>
      <c r="F3" s="11"/>
      <c r="G3" s="11"/>
      <c r="H3" s="11"/>
      <c r="I3" s="11"/>
      <c r="J3" s="22"/>
    </row>
    <row r="4" ht="44.25" customHeight="1" spans="1:10">
      <c r="A4" s="12">
        <v>1</v>
      </c>
      <c r="B4" s="12" t="s">
        <v>104</v>
      </c>
      <c r="C4" s="12" t="s">
        <v>105</v>
      </c>
      <c r="D4" s="12" t="s">
        <v>106</v>
      </c>
      <c r="E4" s="13" t="s">
        <v>107</v>
      </c>
      <c r="F4" s="12" t="s">
        <v>44</v>
      </c>
      <c r="G4" s="12">
        <v>2</v>
      </c>
      <c r="H4" s="15">
        <f>'点位1（一杆2枪）'!H4</f>
        <v>0</v>
      </c>
      <c r="I4" s="15">
        <f>H4*G4</f>
        <v>0</v>
      </c>
      <c r="J4" s="12"/>
    </row>
    <row r="5" ht="27" spans="1:10">
      <c r="A5" s="12">
        <v>2</v>
      </c>
      <c r="B5" s="12" t="s">
        <v>108</v>
      </c>
      <c r="C5" s="12" t="s">
        <v>109</v>
      </c>
      <c r="D5" s="12" t="s">
        <v>110</v>
      </c>
      <c r="E5" s="13" t="s">
        <v>111</v>
      </c>
      <c r="F5" s="12" t="s">
        <v>71</v>
      </c>
      <c r="G5" s="12">
        <f>G4</f>
        <v>2</v>
      </c>
      <c r="H5" s="15">
        <f>'点位1（一杆2枪）'!H5</f>
        <v>0</v>
      </c>
      <c r="I5" s="15">
        <f t="shared" ref="I5:I14" si="0">H5*G5</f>
        <v>0</v>
      </c>
      <c r="J5" s="12"/>
    </row>
    <row r="6" ht="45.75" customHeight="1" spans="1:10">
      <c r="A6" s="12">
        <v>3</v>
      </c>
      <c r="B6" s="12" t="s">
        <v>112</v>
      </c>
      <c r="C6" s="12" t="s">
        <v>113</v>
      </c>
      <c r="D6" s="12" t="s">
        <v>114</v>
      </c>
      <c r="E6" s="13" t="s">
        <v>115</v>
      </c>
      <c r="F6" s="12" t="s">
        <v>71</v>
      </c>
      <c r="G6" s="12">
        <v>1</v>
      </c>
      <c r="H6" s="15">
        <f>'点位1（一杆2枪）'!H6</f>
        <v>0</v>
      </c>
      <c r="I6" s="15">
        <f t="shared" si="0"/>
        <v>0</v>
      </c>
      <c r="J6" s="12"/>
    </row>
    <row r="7" ht="45.75" customHeight="1" spans="1:10">
      <c r="A7" s="12">
        <v>4</v>
      </c>
      <c r="B7" s="12" t="s">
        <v>116</v>
      </c>
      <c r="C7" s="12" t="s">
        <v>117</v>
      </c>
      <c r="D7" s="12" t="s">
        <v>118</v>
      </c>
      <c r="E7" s="13" t="s">
        <v>119</v>
      </c>
      <c r="F7" s="12" t="s">
        <v>44</v>
      </c>
      <c r="G7" s="12">
        <v>1</v>
      </c>
      <c r="H7" s="15">
        <f>'点位1（一杆2枪）'!H7</f>
        <v>0</v>
      </c>
      <c r="I7" s="15">
        <f t="shared" si="0"/>
        <v>0</v>
      </c>
      <c r="J7" s="12"/>
    </row>
    <row r="8" ht="40.5" spans="1:10">
      <c r="A8" s="12">
        <v>5</v>
      </c>
      <c r="B8" s="12" t="s">
        <v>57</v>
      </c>
      <c r="C8" s="12" t="s">
        <v>120</v>
      </c>
      <c r="D8" s="12" t="s">
        <v>121</v>
      </c>
      <c r="E8" s="13" t="s">
        <v>122</v>
      </c>
      <c r="F8" s="12" t="s">
        <v>61</v>
      </c>
      <c r="G8" s="12">
        <v>2</v>
      </c>
      <c r="H8" s="15">
        <f>'点位1（一杆2枪）'!H8</f>
        <v>0</v>
      </c>
      <c r="I8" s="15">
        <f t="shared" si="0"/>
        <v>0</v>
      </c>
      <c r="J8" s="12"/>
    </row>
    <row r="9" s="2" customFormat="1" ht="27" spans="1:10">
      <c r="A9" s="12">
        <v>6</v>
      </c>
      <c r="B9" s="16" t="s">
        <v>62</v>
      </c>
      <c r="C9" s="16" t="s">
        <v>63</v>
      </c>
      <c r="D9" s="16" t="s">
        <v>64</v>
      </c>
      <c r="E9" s="17" t="s">
        <v>65</v>
      </c>
      <c r="F9" s="16" t="s">
        <v>66</v>
      </c>
      <c r="G9" s="16">
        <v>1</v>
      </c>
      <c r="H9" s="15">
        <f>'点位1（一杆2枪）'!H9</f>
        <v>0</v>
      </c>
      <c r="I9" s="23">
        <f t="shared" si="0"/>
        <v>0</v>
      </c>
      <c r="J9" s="16"/>
    </row>
    <row r="10" s="2" customFormat="1" ht="40.5" spans="1:10">
      <c r="A10" s="12">
        <v>7</v>
      </c>
      <c r="B10" s="16" t="s">
        <v>67</v>
      </c>
      <c r="C10" s="16" t="s">
        <v>123</v>
      </c>
      <c r="D10" s="16" t="s">
        <v>124</v>
      </c>
      <c r="E10" s="17" t="s">
        <v>125</v>
      </c>
      <c r="F10" s="16" t="s">
        <v>71</v>
      </c>
      <c r="G10" s="16">
        <v>2</v>
      </c>
      <c r="H10" s="15">
        <f>'点位1（一杆2枪）'!H10</f>
        <v>0</v>
      </c>
      <c r="I10" s="23">
        <f t="shared" si="0"/>
        <v>0</v>
      </c>
      <c r="J10" s="16"/>
    </row>
    <row r="11" s="2" customFormat="1" ht="54" spans="1:10">
      <c r="A11" s="12">
        <v>8</v>
      </c>
      <c r="B11" s="16" t="s">
        <v>72</v>
      </c>
      <c r="C11" s="16" t="s">
        <v>73</v>
      </c>
      <c r="D11" s="16" t="s">
        <v>74</v>
      </c>
      <c r="E11" s="17" t="s">
        <v>75</v>
      </c>
      <c r="F11" s="16" t="s">
        <v>71</v>
      </c>
      <c r="G11" s="16">
        <v>1</v>
      </c>
      <c r="H11" s="15">
        <f>'点位1（一杆2枪）'!H11</f>
        <v>0</v>
      </c>
      <c r="I11" s="23">
        <f t="shared" si="0"/>
        <v>0</v>
      </c>
      <c r="J11" s="16"/>
    </row>
    <row r="12" s="2" customFormat="1" ht="57.75" customHeight="1" spans="1:10">
      <c r="A12" s="12">
        <v>9</v>
      </c>
      <c r="B12" s="16" t="s">
        <v>76</v>
      </c>
      <c r="C12" s="16" t="s">
        <v>126</v>
      </c>
      <c r="D12" s="16" t="s">
        <v>127</v>
      </c>
      <c r="E12" s="17" t="s">
        <v>128</v>
      </c>
      <c r="F12" s="16" t="s">
        <v>66</v>
      </c>
      <c r="G12" s="16">
        <v>1</v>
      </c>
      <c r="H12" s="15">
        <f>'点位1（一杆2枪）'!H12</f>
        <v>0</v>
      </c>
      <c r="I12" s="23">
        <f t="shared" si="0"/>
        <v>0</v>
      </c>
      <c r="J12" s="16"/>
    </row>
    <row r="13" s="2" customFormat="1" ht="54" spans="1:10">
      <c r="A13" s="12">
        <v>10</v>
      </c>
      <c r="B13" s="16" t="s">
        <v>129</v>
      </c>
      <c r="C13" s="16" t="s">
        <v>130</v>
      </c>
      <c r="D13" s="16"/>
      <c r="E13" s="17" t="s">
        <v>131</v>
      </c>
      <c r="F13" s="16" t="s">
        <v>71</v>
      </c>
      <c r="G13" s="16">
        <v>1</v>
      </c>
      <c r="H13" s="15">
        <f>'点位1（一杆2枪）'!H13</f>
        <v>0</v>
      </c>
      <c r="I13" s="23">
        <f t="shared" si="0"/>
        <v>0</v>
      </c>
      <c r="J13" s="16"/>
    </row>
    <row r="14" s="2" customFormat="1" ht="27" spans="1:10">
      <c r="A14" s="12">
        <v>11</v>
      </c>
      <c r="B14" s="16" t="s">
        <v>80</v>
      </c>
      <c r="C14" s="16"/>
      <c r="D14" s="16"/>
      <c r="E14" s="17" t="s">
        <v>81</v>
      </c>
      <c r="F14" s="16" t="s">
        <v>82</v>
      </c>
      <c r="G14" s="16">
        <v>1</v>
      </c>
      <c r="H14" s="15">
        <f>'点位1（一杆2枪）'!H14</f>
        <v>0</v>
      </c>
      <c r="I14" s="23">
        <f t="shared" si="0"/>
        <v>0</v>
      </c>
      <c r="J14" s="16"/>
    </row>
    <row r="15" s="3" customFormat="1" ht="21.75" customHeight="1" spans="1:10">
      <c r="A15" s="18" t="s">
        <v>83</v>
      </c>
      <c r="B15" s="19"/>
      <c r="C15" s="19"/>
      <c r="D15" s="19"/>
      <c r="E15" s="19"/>
      <c r="F15" s="19"/>
      <c r="G15" s="19"/>
      <c r="H15" s="20"/>
      <c r="I15" s="24">
        <f>SUM(I4:I14)</f>
        <v>0</v>
      </c>
      <c r="J15" s="25"/>
    </row>
    <row r="16" s="2" customFormat="1" spans="1:10">
      <c r="A16" s="10" t="s">
        <v>84</v>
      </c>
      <c r="B16" s="11"/>
      <c r="C16" s="11"/>
      <c r="D16" s="11"/>
      <c r="E16" s="11"/>
      <c r="F16" s="11"/>
      <c r="G16" s="11"/>
      <c r="H16" s="11"/>
      <c r="I16" s="11"/>
      <c r="J16" s="22"/>
    </row>
    <row r="17" s="2" customFormat="1" ht="54" spans="1:10">
      <c r="A17" s="12">
        <v>1</v>
      </c>
      <c r="B17" s="16" t="s">
        <v>85</v>
      </c>
      <c r="C17" s="16"/>
      <c r="D17" s="16"/>
      <c r="E17" s="17" t="s">
        <v>132</v>
      </c>
      <c r="F17" s="16" t="s">
        <v>66</v>
      </c>
      <c r="G17" s="16">
        <v>1</v>
      </c>
      <c r="H17" s="23">
        <f>'点位1（一杆2枪）'!H17</f>
        <v>0</v>
      </c>
      <c r="I17" s="23">
        <f>H17*G17</f>
        <v>0</v>
      </c>
      <c r="J17" s="16"/>
    </row>
    <row r="18" s="2" customFormat="1" ht="54" spans="1:10">
      <c r="A18" s="12">
        <v>2</v>
      </c>
      <c r="B18" s="16" t="s">
        <v>87</v>
      </c>
      <c r="C18" s="16"/>
      <c r="D18" s="16"/>
      <c r="E18" s="17" t="s">
        <v>88</v>
      </c>
      <c r="F18" s="16" t="s">
        <v>66</v>
      </c>
      <c r="G18" s="16">
        <v>1</v>
      </c>
      <c r="H18" s="23">
        <f>'点位1（一杆2枪）'!H18</f>
        <v>0</v>
      </c>
      <c r="I18" s="23">
        <f t="shared" ref="I18:I21" si="1">H18*G18</f>
        <v>0</v>
      </c>
      <c r="J18" s="16"/>
    </row>
    <row r="19" s="2" customFormat="1" spans="1:10">
      <c r="A19" s="12">
        <v>3</v>
      </c>
      <c r="B19" s="16" t="s">
        <v>89</v>
      </c>
      <c r="C19" s="16"/>
      <c r="D19" s="16"/>
      <c r="E19" s="17" t="s">
        <v>90</v>
      </c>
      <c r="F19" s="16" t="s">
        <v>66</v>
      </c>
      <c r="G19" s="16">
        <v>1</v>
      </c>
      <c r="H19" s="23">
        <f>'点位1（一杆2枪）'!H19</f>
        <v>0</v>
      </c>
      <c r="I19" s="23">
        <f t="shared" si="1"/>
        <v>0</v>
      </c>
      <c r="J19" s="16"/>
    </row>
    <row r="20" s="2" customFormat="1" ht="27" spans="1:10">
      <c r="A20" s="12">
        <v>4</v>
      </c>
      <c r="B20" s="16" t="s">
        <v>133</v>
      </c>
      <c r="C20" s="16"/>
      <c r="D20" s="16" t="s">
        <v>134</v>
      </c>
      <c r="E20" s="17" t="s">
        <v>135</v>
      </c>
      <c r="F20" s="16" t="s">
        <v>66</v>
      </c>
      <c r="G20" s="16">
        <v>1</v>
      </c>
      <c r="H20" s="23">
        <f>'点位1（一杆2枪）'!H20</f>
        <v>0</v>
      </c>
      <c r="I20" s="23">
        <f t="shared" si="1"/>
        <v>0</v>
      </c>
      <c r="J20" s="16"/>
    </row>
    <row r="21" s="2" customFormat="1" spans="1:10">
      <c r="A21" s="12">
        <v>5</v>
      </c>
      <c r="B21" s="16" t="s">
        <v>91</v>
      </c>
      <c r="C21" s="16"/>
      <c r="D21" s="16"/>
      <c r="E21" s="17" t="s">
        <v>92</v>
      </c>
      <c r="F21" s="16" t="s">
        <v>66</v>
      </c>
      <c r="G21" s="16">
        <v>1</v>
      </c>
      <c r="H21" s="23">
        <f>'点位1（一杆2枪）'!H21</f>
        <v>0</v>
      </c>
      <c r="I21" s="23">
        <f t="shared" si="1"/>
        <v>0</v>
      </c>
      <c r="J21" s="16"/>
    </row>
    <row r="22" ht="14.25" spans="1:10">
      <c r="A22" s="18" t="s">
        <v>93</v>
      </c>
      <c r="B22" s="19"/>
      <c r="C22" s="19"/>
      <c r="D22" s="19"/>
      <c r="E22" s="19"/>
      <c r="F22" s="19"/>
      <c r="G22" s="19"/>
      <c r="H22" s="20"/>
      <c r="I22" s="24">
        <f>SUM(I17:I21)</f>
        <v>0</v>
      </c>
      <c r="J22" s="12"/>
    </row>
    <row r="23" spans="1:10">
      <c r="A23" s="10" t="s">
        <v>94</v>
      </c>
      <c r="B23" s="11"/>
      <c r="C23" s="11"/>
      <c r="D23" s="11"/>
      <c r="E23" s="11"/>
      <c r="F23" s="11"/>
      <c r="G23" s="11"/>
      <c r="H23" s="11"/>
      <c r="I23" s="11"/>
      <c r="J23" s="22"/>
    </row>
    <row r="24" ht="42" customHeight="1" spans="1:10">
      <c r="A24" s="12">
        <v>1</v>
      </c>
      <c r="B24" s="12" t="s">
        <v>95</v>
      </c>
      <c r="C24" s="12"/>
      <c r="D24" s="12"/>
      <c r="E24" s="13" t="s">
        <v>96</v>
      </c>
      <c r="F24" s="12" t="s">
        <v>97</v>
      </c>
      <c r="G24" s="12">
        <v>1</v>
      </c>
      <c r="H24" s="15">
        <f>'点位1（一杆2枪）'!H24</f>
        <v>0</v>
      </c>
      <c r="I24" s="15">
        <f>H24*G24</f>
        <v>0</v>
      </c>
      <c r="J24" s="12"/>
    </row>
    <row r="25" ht="44.25" customHeight="1" spans="1:10">
      <c r="A25" s="12">
        <v>2</v>
      </c>
      <c r="B25" s="12" t="s">
        <v>98</v>
      </c>
      <c r="C25" s="12"/>
      <c r="D25" s="12"/>
      <c r="E25" s="13" t="s">
        <v>99</v>
      </c>
      <c r="F25" s="12" t="s">
        <v>97</v>
      </c>
      <c r="G25" s="12">
        <v>1</v>
      </c>
      <c r="H25" s="15">
        <f>'点位1（一杆2枪）'!H25</f>
        <v>0</v>
      </c>
      <c r="I25" s="15">
        <f>H25*G25</f>
        <v>0</v>
      </c>
      <c r="J25" s="12"/>
    </row>
    <row r="26" ht="14.25" spans="1:10">
      <c r="A26" s="21" t="s">
        <v>100</v>
      </c>
      <c r="B26" s="21"/>
      <c r="C26" s="21"/>
      <c r="D26" s="21"/>
      <c r="E26" s="21"/>
      <c r="F26" s="21"/>
      <c r="G26" s="21"/>
      <c r="H26" s="21"/>
      <c r="I26" s="26">
        <f>SUM(I24:I25)</f>
        <v>0</v>
      </c>
      <c r="J26" s="12"/>
    </row>
    <row r="27" s="1" customFormat="1" ht="14.25" spans="1:10">
      <c r="A27" s="21" t="s">
        <v>101</v>
      </c>
      <c r="B27" s="21"/>
      <c r="C27" s="21"/>
      <c r="D27" s="21"/>
      <c r="E27" s="21"/>
      <c r="F27" s="21"/>
      <c r="G27" s="21"/>
      <c r="H27" s="21"/>
      <c r="I27" s="26">
        <f>I26+I22+I15</f>
        <v>0</v>
      </c>
      <c r="J27" s="8"/>
    </row>
  </sheetData>
  <mergeCells count="8">
    <mergeCell ref="A1:J1"/>
    <mergeCell ref="A3:J3"/>
    <mergeCell ref="A15:H15"/>
    <mergeCell ref="A16:J16"/>
    <mergeCell ref="A22:H22"/>
    <mergeCell ref="A23:J23"/>
    <mergeCell ref="A26:H26"/>
    <mergeCell ref="A27:H2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B13" workbookViewId="0">
      <selection activeCell="H21" sqref="H21"/>
    </sheetView>
  </sheetViews>
  <sheetFormatPr defaultColWidth="9" defaultRowHeight="13.5"/>
  <cols>
    <col min="1" max="1" width="5.125" style="4" customWidth="1"/>
    <col min="2" max="2" width="13.875" style="4" customWidth="1"/>
    <col min="3" max="3" width="12.875" style="4" customWidth="1"/>
    <col min="4" max="4" width="14" style="4" customWidth="1"/>
    <col min="5" max="5" width="52.5" style="5" customWidth="1"/>
    <col min="6" max="7" width="9" style="4"/>
    <col min="8" max="8" width="14.5" style="6" customWidth="1"/>
    <col min="9" max="9" width="16.875" style="6" customWidth="1"/>
    <col min="10" max="10" width="10.875" style="4" customWidth="1"/>
    <col min="11" max="16384" width="9" style="4"/>
  </cols>
  <sheetData>
    <row r="1" ht="20.25" spans="1:10">
      <c r="A1" s="7" t="s">
        <v>137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10" t="s">
        <v>103</v>
      </c>
      <c r="B3" s="11"/>
      <c r="C3" s="11"/>
      <c r="D3" s="11"/>
      <c r="E3" s="11"/>
      <c r="F3" s="11"/>
      <c r="G3" s="11"/>
      <c r="H3" s="11"/>
      <c r="I3" s="11"/>
      <c r="J3" s="22"/>
    </row>
    <row r="4" ht="44.25" customHeight="1" spans="1:11">
      <c r="A4" s="12">
        <v>1</v>
      </c>
      <c r="B4" s="12" t="s">
        <v>138</v>
      </c>
      <c r="C4" s="12" t="s">
        <v>139</v>
      </c>
      <c r="D4" s="12" t="s">
        <v>140</v>
      </c>
      <c r="E4" s="13" t="s">
        <v>107</v>
      </c>
      <c r="F4" s="12" t="s">
        <v>44</v>
      </c>
      <c r="G4" s="12">
        <v>2</v>
      </c>
      <c r="H4" s="27"/>
      <c r="I4" s="15">
        <f>H4*G4</f>
        <v>0</v>
      </c>
      <c r="J4" s="12"/>
      <c r="K4" s="4">
        <v>9000</v>
      </c>
    </row>
    <row r="5" ht="45.75" customHeight="1" spans="1:10">
      <c r="A5" s="12">
        <v>2</v>
      </c>
      <c r="B5" s="12" t="s">
        <v>112</v>
      </c>
      <c r="C5" s="12" t="s">
        <v>113</v>
      </c>
      <c r="D5" s="12" t="s">
        <v>114</v>
      </c>
      <c r="E5" s="13" t="s">
        <v>115</v>
      </c>
      <c r="F5" s="12" t="s">
        <v>71</v>
      </c>
      <c r="G5" s="12">
        <v>1</v>
      </c>
      <c r="H5" s="15">
        <f>'点位1（一杆2枪）'!H6</f>
        <v>0</v>
      </c>
      <c r="I5" s="15">
        <f t="shared" ref="I5:I14" si="0">H5*G5</f>
        <v>0</v>
      </c>
      <c r="J5" s="12"/>
    </row>
    <row r="6" ht="45.75" customHeight="1" spans="1:10">
      <c r="A6" s="12">
        <v>3</v>
      </c>
      <c r="B6" s="12" t="s">
        <v>116</v>
      </c>
      <c r="C6" s="12" t="s">
        <v>117</v>
      </c>
      <c r="D6" s="12" t="s">
        <v>118</v>
      </c>
      <c r="E6" s="13" t="s">
        <v>119</v>
      </c>
      <c r="F6" s="12" t="s">
        <v>44</v>
      </c>
      <c r="G6" s="12">
        <v>1</v>
      </c>
      <c r="H6" s="15">
        <f>'点位1（一杆2枪）'!H7</f>
        <v>0</v>
      </c>
      <c r="I6" s="15">
        <f t="shared" si="0"/>
        <v>0</v>
      </c>
      <c r="J6" s="12"/>
    </row>
    <row r="7" ht="58.5" customHeight="1" spans="1:11">
      <c r="A7" s="12">
        <v>4</v>
      </c>
      <c r="B7" s="12" t="s">
        <v>57</v>
      </c>
      <c r="C7" s="12" t="s">
        <v>141</v>
      </c>
      <c r="D7" s="12" t="s">
        <v>142</v>
      </c>
      <c r="E7" s="13" t="s">
        <v>143</v>
      </c>
      <c r="F7" s="12" t="s">
        <v>61</v>
      </c>
      <c r="G7" s="12">
        <v>4</v>
      </c>
      <c r="H7" s="27"/>
      <c r="I7" s="15">
        <f t="shared" si="0"/>
        <v>0</v>
      </c>
      <c r="J7" s="12"/>
      <c r="K7" s="4">
        <v>1632</v>
      </c>
    </row>
    <row r="8" s="2" customFormat="1" ht="67.5" spans="1:11">
      <c r="A8" s="12">
        <v>5</v>
      </c>
      <c r="B8" s="16" t="s">
        <v>62</v>
      </c>
      <c r="C8" s="16" t="s">
        <v>144</v>
      </c>
      <c r="D8" s="16" t="s">
        <v>145</v>
      </c>
      <c r="E8" s="17" t="s">
        <v>146</v>
      </c>
      <c r="F8" s="16" t="s">
        <v>66</v>
      </c>
      <c r="G8" s="16">
        <v>2</v>
      </c>
      <c r="H8" s="27"/>
      <c r="I8" s="23">
        <f t="shared" si="0"/>
        <v>0</v>
      </c>
      <c r="J8" s="16"/>
      <c r="K8" s="2">
        <v>1224</v>
      </c>
    </row>
    <row r="9" s="2" customFormat="1" ht="54" spans="1:11">
      <c r="A9" s="12">
        <v>6</v>
      </c>
      <c r="B9" s="16" t="s">
        <v>67</v>
      </c>
      <c r="C9" s="16" t="s">
        <v>147</v>
      </c>
      <c r="D9" s="16" t="s">
        <v>148</v>
      </c>
      <c r="E9" s="17" t="s">
        <v>149</v>
      </c>
      <c r="F9" s="16" t="s">
        <v>71</v>
      </c>
      <c r="G9" s="16">
        <v>4</v>
      </c>
      <c r="H9" s="27"/>
      <c r="I9" s="23">
        <f t="shared" si="0"/>
        <v>0</v>
      </c>
      <c r="J9" s="16"/>
      <c r="K9" s="2">
        <v>2584</v>
      </c>
    </row>
    <row r="10" s="2" customFormat="1" ht="54" spans="1:10">
      <c r="A10" s="12">
        <v>7</v>
      </c>
      <c r="B10" s="16" t="s">
        <v>72</v>
      </c>
      <c r="C10" s="16" t="s">
        <v>73</v>
      </c>
      <c r="D10" s="16" t="s">
        <v>74</v>
      </c>
      <c r="E10" s="17" t="s">
        <v>75</v>
      </c>
      <c r="F10" s="16" t="s">
        <v>71</v>
      </c>
      <c r="G10" s="16">
        <v>2</v>
      </c>
      <c r="H10" s="15">
        <f>'点位1（一杆2枪）'!H11</f>
        <v>0</v>
      </c>
      <c r="I10" s="23">
        <f t="shared" si="0"/>
        <v>0</v>
      </c>
      <c r="J10" s="16"/>
    </row>
    <row r="11" s="2" customFormat="1" ht="57.75" customHeight="1" spans="1:10">
      <c r="A11" s="12">
        <v>8</v>
      </c>
      <c r="B11" s="16" t="s">
        <v>76</v>
      </c>
      <c r="C11" s="16" t="s">
        <v>77</v>
      </c>
      <c r="D11" s="16" t="s">
        <v>78</v>
      </c>
      <c r="E11" s="17" t="s">
        <v>79</v>
      </c>
      <c r="F11" s="16" t="s">
        <v>66</v>
      </c>
      <c r="G11" s="16">
        <v>1</v>
      </c>
      <c r="H11" s="15">
        <f>'点位1（一杆2枪）'!H12</f>
        <v>0</v>
      </c>
      <c r="I11" s="23">
        <f t="shared" si="0"/>
        <v>0</v>
      </c>
      <c r="J11" s="16"/>
    </row>
    <row r="12" s="2" customFormat="1" ht="27" customHeight="1" spans="1:10">
      <c r="A12" s="12">
        <v>9</v>
      </c>
      <c r="B12" s="16" t="s">
        <v>150</v>
      </c>
      <c r="C12" s="16" t="s">
        <v>151</v>
      </c>
      <c r="D12" s="16" t="s">
        <v>152</v>
      </c>
      <c r="E12" s="17" t="s">
        <v>153</v>
      </c>
      <c r="F12" s="16" t="s">
        <v>71</v>
      </c>
      <c r="G12" s="16">
        <v>1</v>
      </c>
      <c r="H12" s="27"/>
      <c r="I12" s="23">
        <f t="shared" si="0"/>
        <v>0</v>
      </c>
      <c r="J12" s="16"/>
    </row>
    <row r="13" s="2" customFormat="1" ht="27" spans="1:10">
      <c r="A13" s="12">
        <v>10</v>
      </c>
      <c r="B13" s="16" t="s">
        <v>154</v>
      </c>
      <c r="C13" s="16" t="s">
        <v>155</v>
      </c>
      <c r="D13" s="16" t="s">
        <v>156</v>
      </c>
      <c r="E13" s="17" t="s">
        <v>157</v>
      </c>
      <c r="F13" s="16" t="s">
        <v>71</v>
      </c>
      <c r="G13" s="16">
        <v>1</v>
      </c>
      <c r="H13" s="27"/>
      <c r="I13" s="23">
        <f t="shared" si="0"/>
        <v>0</v>
      </c>
      <c r="J13" s="16"/>
    </row>
    <row r="14" s="2" customFormat="1" ht="27" spans="1:10">
      <c r="A14" s="12">
        <v>11</v>
      </c>
      <c r="B14" s="16" t="s">
        <v>80</v>
      </c>
      <c r="C14" s="16"/>
      <c r="D14" s="16"/>
      <c r="E14" s="17" t="s">
        <v>81</v>
      </c>
      <c r="F14" s="16" t="s">
        <v>82</v>
      </c>
      <c r="G14" s="16">
        <v>1</v>
      </c>
      <c r="H14" s="15">
        <f>'点位1（一杆2枪）'!H14</f>
        <v>0</v>
      </c>
      <c r="I14" s="23">
        <f t="shared" si="0"/>
        <v>0</v>
      </c>
      <c r="J14" s="16"/>
    </row>
    <row r="15" s="3" customFormat="1" ht="21.75" customHeight="1" spans="1:10">
      <c r="A15" s="18" t="s">
        <v>83</v>
      </c>
      <c r="B15" s="19"/>
      <c r="C15" s="19"/>
      <c r="D15" s="19"/>
      <c r="E15" s="19"/>
      <c r="F15" s="19"/>
      <c r="G15" s="19"/>
      <c r="H15" s="20"/>
      <c r="I15" s="24">
        <f>SUM(I4:I14)</f>
        <v>0</v>
      </c>
      <c r="J15" s="25"/>
    </row>
    <row r="16" s="2" customFormat="1" spans="1:10">
      <c r="A16" s="10" t="s">
        <v>84</v>
      </c>
      <c r="B16" s="11"/>
      <c r="C16" s="11"/>
      <c r="D16" s="11"/>
      <c r="E16" s="11"/>
      <c r="F16" s="11"/>
      <c r="G16" s="11"/>
      <c r="H16" s="11"/>
      <c r="I16" s="11"/>
      <c r="J16" s="22"/>
    </row>
    <row r="17" s="2" customFormat="1" ht="54" spans="1:10">
      <c r="A17" s="12">
        <v>1</v>
      </c>
      <c r="B17" s="16" t="s">
        <v>87</v>
      </c>
      <c r="C17" s="16"/>
      <c r="D17" s="16" t="s">
        <v>158</v>
      </c>
      <c r="E17" s="17" t="s">
        <v>88</v>
      </c>
      <c r="F17" s="16" t="s">
        <v>66</v>
      </c>
      <c r="G17" s="16">
        <v>2</v>
      </c>
      <c r="H17" s="23">
        <f>'点位1（一杆2枪）'!H18</f>
        <v>0</v>
      </c>
      <c r="I17" s="23">
        <f t="shared" ref="I17:I18" si="1">H17*G17</f>
        <v>0</v>
      </c>
      <c r="J17" s="16"/>
    </row>
    <row r="18" s="2" customFormat="1" ht="27" spans="1:10">
      <c r="A18" s="12">
        <v>4</v>
      </c>
      <c r="B18" s="16" t="s">
        <v>159</v>
      </c>
      <c r="C18" s="16"/>
      <c r="D18" s="16" t="s">
        <v>134</v>
      </c>
      <c r="E18" s="17" t="s">
        <v>135</v>
      </c>
      <c r="F18" s="16" t="s">
        <v>66</v>
      </c>
      <c r="G18" s="16">
        <v>1</v>
      </c>
      <c r="H18" s="23">
        <f>'点位1（一杆2枪）'!H20</f>
        <v>0</v>
      </c>
      <c r="I18" s="23">
        <f t="shared" si="1"/>
        <v>0</v>
      </c>
      <c r="J18" s="16"/>
    </row>
    <row r="19" ht="14.25" spans="1:10">
      <c r="A19" s="18" t="s">
        <v>93</v>
      </c>
      <c r="B19" s="19"/>
      <c r="C19" s="19"/>
      <c r="D19" s="19"/>
      <c r="E19" s="19"/>
      <c r="F19" s="19"/>
      <c r="G19" s="19"/>
      <c r="H19" s="20"/>
      <c r="I19" s="24">
        <f>SUM(I17:I18)</f>
        <v>0</v>
      </c>
      <c r="J19" s="12"/>
    </row>
    <row r="20" spans="1:10">
      <c r="A20" s="10" t="s">
        <v>94</v>
      </c>
      <c r="B20" s="11"/>
      <c r="C20" s="11"/>
      <c r="D20" s="11"/>
      <c r="E20" s="11"/>
      <c r="F20" s="11"/>
      <c r="G20" s="11"/>
      <c r="H20" s="11"/>
      <c r="I20" s="11"/>
      <c r="J20" s="22"/>
    </row>
    <row r="21" ht="42" customHeight="1" spans="1:10">
      <c r="A21" s="12">
        <v>1</v>
      </c>
      <c r="B21" s="12" t="s">
        <v>160</v>
      </c>
      <c r="C21" s="12"/>
      <c r="D21" s="12"/>
      <c r="E21" s="13" t="s">
        <v>161</v>
      </c>
      <c r="F21" s="12" t="s">
        <v>97</v>
      </c>
      <c r="G21" s="12">
        <v>1</v>
      </c>
      <c r="H21" s="27"/>
      <c r="I21" s="15">
        <f>H21*G21</f>
        <v>0</v>
      </c>
      <c r="J21" s="12"/>
    </row>
    <row r="22" ht="14.25" spans="1:10">
      <c r="A22" s="21" t="s">
        <v>100</v>
      </c>
      <c r="B22" s="21"/>
      <c r="C22" s="21"/>
      <c r="D22" s="21"/>
      <c r="E22" s="21"/>
      <c r="F22" s="21"/>
      <c r="G22" s="21"/>
      <c r="H22" s="21"/>
      <c r="I22" s="26">
        <f>SUM(I21:I21)</f>
        <v>0</v>
      </c>
      <c r="J22" s="12"/>
    </row>
    <row r="23" s="1" customFormat="1" ht="14.25" spans="1:10">
      <c r="A23" s="21" t="s">
        <v>101</v>
      </c>
      <c r="B23" s="21"/>
      <c r="C23" s="21"/>
      <c r="D23" s="21"/>
      <c r="E23" s="21"/>
      <c r="F23" s="21"/>
      <c r="G23" s="21"/>
      <c r="H23" s="21"/>
      <c r="I23" s="26">
        <f>I22+I19+I15</f>
        <v>0</v>
      </c>
      <c r="J23" s="8"/>
    </row>
  </sheetData>
  <mergeCells count="8">
    <mergeCell ref="A1:J1"/>
    <mergeCell ref="A3:J3"/>
    <mergeCell ref="A15:H15"/>
    <mergeCell ref="A16:J16"/>
    <mergeCell ref="A19:H19"/>
    <mergeCell ref="A20:J20"/>
    <mergeCell ref="A22:H22"/>
    <mergeCell ref="A23:H2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3" workbookViewId="0">
      <selection activeCell="H8" sqref="H8"/>
    </sheetView>
  </sheetViews>
  <sheetFormatPr defaultColWidth="9" defaultRowHeight="13.5"/>
  <cols>
    <col min="1" max="1" width="5.125" style="4" customWidth="1"/>
    <col min="2" max="2" width="13.875" style="4" customWidth="1"/>
    <col min="3" max="3" width="12.875" style="4" customWidth="1"/>
    <col min="4" max="4" width="14" style="4" customWidth="1"/>
    <col min="5" max="5" width="52.5" style="5" customWidth="1"/>
    <col min="6" max="7" width="9" style="4"/>
    <col min="8" max="8" width="14.5" style="6" customWidth="1"/>
    <col min="9" max="9" width="16.875" style="6" customWidth="1"/>
    <col min="10" max="10" width="10.875" style="4" customWidth="1"/>
    <col min="11" max="16384" width="9" style="4"/>
  </cols>
  <sheetData>
    <row r="1" ht="20.25" spans="1:10">
      <c r="A1" s="7" t="s">
        <v>162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10" t="s">
        <v>103</v>
      </c>
      <c r="B3" s="11"/>
      <c r="C3" s="11"/>
      <c r="D3" s="11"/>
      <c r="E3" s="11"/>
      <c r="F3" s="11"/>
      <c r="G3" s="11"/>
      <c r="H3" s="11"/>
      <c r="I3" s="11"/>
      <c r="J3" s="22"/>
    </row>
    <row r="4" ht="44.25" customHeight="1" spans="1:10">
      <c r="A4" s="12">
        <v>1</v>
      </c>
      <c r="B4" s="12" t="s">
        <v>138</v>
      </c>
      <c r="C4" s="12" t="s">
        <v>139</v>
      </c>
      <c r="D4" s="12" t="s">
        <v>140</v>
      </c>
      <c r="E4" s="13" t="s">
        <v>107</v>
      </c>
      <c r="F4" s="12" t="s">
        <v>44</v>
      </c>
      <c r="G4" s="12">
        <v>2</v>
      </c>
      <c r="H4" s="14"/>
      <c r="I4" s="15">
        <f>H4*G4</f>
        <v>0</v>
      </c>
      <c r="J4" s="12"/>
    </row>
    <row r="5" ht="45.75" customHeight="1" spans="1:10">
      <c r="A5" s="12">
        <v>2</v>
      </c>
      <c r="B5" s="12" t="s">
        <v>112</v>
      </c>
      <c r="C5" s="12" t="s">
        <v>113</v>
      </c>
      <c r="D5" s="12" t="s">
        <v>114</v>
      </c>
      <c r="E5" s="13" t="s">
        <v>115</v>
      </c>
      <c r="F5" s="12" t="s">
        <v>71</v>
      </c>
      <c r="G5" s="12">
        <v>1</v>
      </c>
      <c r="H5" s="15"/>
      <c r="I5" s="15">
        <f t="shared" ref="I5:I14" si="0">H5*G5</f>
        <v>0</v>
      </c>
      <c r="J5" s="12"/>
    </row>
    <row r="6" ht="45.75" customHeight="1" spans="1:10">
      <c r="A6" s="12">
        <v>3</v>
      </c>
      <c r="B6" s="12" t="s">
        <v>116</v>
      </c>
      <c r="C6" s="12" t="s">
        <v>117</v>
      </c>
      <c r="D6" s="12" t="s">
        <v>118</v>
      </c>
      <c r="E6" s="13" t="s">
        <v>119</v>
      </c>
      <c r="F6" s="12" t="s">
        <v>44</v>
      </c>
      <c r="G6" s="12">
        <v>1</v>
      </c>
      <c r="H6" s="15"/>
      <c r="I6" s="15">
        <f t="shared" si="0"/>
        <v>0</v>
      </c>
      <c r="J6" s="12"/>
    </row>
    <row r="7" ht="58.5" customHeight="1" spans="1:10">
      <c r="A7" s="12">
        <v>4</v>
      </c>
      <c r="B7" s="12" t="s">
        <v>57</v>
      </c>
      <c r="C7" s="12" t="s">
        <v>141</v>
      </c>
      <c r="D7" s="12" t="s">
        <v>142</v>
      </c>
      <c r="E7" s="13" t="s">
        <v>143</v>
      </c>
      <c r="F7" s="12" t="s">
        <v>61</v>
      </c>
      <c r="G7" s="12">
        <v>2</v>
      </c>
      <c r="H7" s="14"/>
      <c r="I7" s="15">
        <f t="shared" si="0"/>
        <v>0</v>
      </c>
      <c r="J7" s="12"/>
    </row>
    <row r="8" s="2" customFormat="1" ht="67.5" spans="1:10">
      <c r="A8" s="12">
        <v>5</v>
      </c>
      <c r="B8" s="16" t="s">
        <v>62</v>
      </c>
      <c r="C8" s="16" t="s">
        <v>144</v>
      </c>
      <c r="D8" s="16" t="s">
        <v>145</v>
      </c>
      <c r="E8" s="17" t="s">
        <v>146</v>
      </c>
      <c r="F8" s="16" t="s">
        <v>66</v>
      </c>
      <c r="G8" s="16">
        <v>1</v>
      </c>
      <c r="H8" s="14"/>
      <c r="I8" s="23">
        <f t="shared" si="0"/>
        <v>0</v>
      </c>
      <c r="J8" s="16"/>
    </row>
    <row r="9" s="2" customFormat="1" ht="54" spans="1:10">
      <c r="A9" s="12">
        <v>6</v>
      </c>
      <c r="B9" s="16" t="s">
        <v>67</v>
      </c>
      <c r="C9" s="16" t="s">
        <v>68</v>
      </c>
      <c r="D9" s="16" t="s">
        <v>69</v>
      </c>
      <c r="E9" s="17" t="s">
        <v>70</v>
      </c>
      <c r="F9" s="16" t="s">
        <v>71</v>
      </c>
      <c r="G9" s="16">
        <v>4</v>
      </c>
      <c r="H9" s="14">
        <f>中间无线接收汇聚点!H10</f>
        <v>0</v>
      </c>
      <c r="I9" s="23">
        <f t="shared" si="0"/>
        <v>0</v>
      </c>
      <c r="J9" s="16"/>
    </row>
    <row r="10" s="2" customFormat="1" ht="54" spans="1:10">
      <c r="A10" s="12">
        <v>7</v>
      </c>
      <c r="B10" s="16" t="s">
        <v>72</v>
      </c>
      <c r="C10" s="16" t="s">
        <v>73</v>
      </c>
      <c r="D10" s="16" t="s">
        <v>74</v>
      </c>
      <c r="E10" s="17" t="s">
        <v>75</v>
      </c>
      <c r="F10" s="16" t="s">
        <v>71</v>
      </c>
      <c r="G10" s="16">
        <v>2</v>
      </c>
      <c r="H10" s="15">
        <f>'点位1（一杆2枪）'!H11</f>
        <v>0</v>
      </c>
      <c r="I10" s="23">
        <f t="shared" si="0"/>
        <v>0</v>
      </c>
      <c r="J10" s="16"/>
    </row>
    <row r="11" s="2" customFormat="1" ht="57.75" customHeight="1" spans="1:10">
      <c r="A11" s="12">
        <v>8</v>
      </c>
      <c r="B11" s="16" t="s">
        <v>76</v>
      </c>
      <c r="C11" s="16" t="s">
        <v>77</v>
      </c>
      <c r="D11" s="16" t="s">
        <v>78</v>
      </c>
      <c r="E11" s="17" t="s">
        <v>79</v>
      </c>
      <c r="F11" s="16" t="s">
        <v>66</v>
      </c>
      <c r="G11" s="16">
        <v>1</v>
      </c>
      <c r="H11" s="15">
        <f>'点位1（一杆2枪）'!H12</f>
        <v>0</v>
      </c>
      <c r="I11" s="23">
        <f t="shared" si="0"/>
        <v>0</v>
      </c>
      <c r="J11" s="16"/>
    </row>
    <row r="12" s="2" customFormat="1" ht="27" customHeight="1" spans="1:10">
      <c r="A12" s="12">
        <v>9</v>
      </c>
      <c r="B12" s="16" t="s">
        <v>150</v>
      </c>
      <c r="C12" s="16" t="s">
        <v>151</v>
      </c>
      <c r="D12" s="16" t="s">
        <v>152</v>
      </c>
      <c r="E12" s="17" t="s">
        <v>153</v>
      </c>
      <c r="F12" s="16" t="s">
        <v>71</v>
      </c>
      <c r="G12" s="16">
        <v>1</v>
      </c>
      <c r="H12" s="15">
        <f>'点位3（2球）'!H12</f>
        <v>0</v>
      </c>
      <c r="I12" s="23">
        <f t="shared" si="0"/>
        <v>0</v>
      </c>
      <c r="J12" s="16"/>
    </row>
    <row r="13" s="2" customFormat="1" ht="27" spans="1:10">
      <c r="A13" s="12">
        <v>10</v>
      </c>
      <c r="B13" s="16" t="s">
        <v>154</v>
      </c>
      <c r="C13" s="16" t="s">
        <v>155</v>
      </c>
      <c r="D13" s="16" t="s">
        <v>156</v>
      </c>
      <c r="E13" s="17" t="s">
        <v>157</v>
      </c>
      <c r="F13" s="16" t="s">
        <v>71</v>
      </c>
      <c r="G13" s="16">
        <v>1</v>
      </c>
      <c r="H13" s="14">
        <f>'点位3（2球）'!H13</f>
        <v>0</v>
      </c>
      <c r="I13" s="23">
        <f t="shared" si="0"/>
        <v>0</v>
      </c>
      <c r="J13" s="16"/>
    </row>
    <row r="14" s="2" customFormat="1" ht="27" spans="1:10">
      <c r="A14" s="12">
        <v>11</v>
      </c>
      <c r="B14" s="16" t="s">
        <v>80</v>
      </c>
      <c r="C14" s="16"/>
      <c r="D14" s="16"/>
      <c r="E14" s="17" t="s">
        <v>81</v>
      </c>
      <c r="F14" s="16" t="s">
        <v>82</v>
      </c>
      <c r="G14" s="16">
        <v>1</v>
      </c>
      <c r="H14" s="15">
        <f>'点位1（一杆2枪）'!H14</f>
        <v>0</v>
      </c>
      <c r="I14" s="23">
        <f t="shared" si="0"/>
        <v>0</v>
      </c>
      <c r="J14" s="16"/>
    </row>
    <row r="15" s="3" customFormat="1" ht="21.75" customHeight="1" spans="1:10">
      <c r="A15" s="18" t="s">
        <v>83</v>
      </c>
      <c r="B15" s="19"/>
      <c r="C15" s="19"/>
      <c r="D15" s="19"/>
      <c r="E15" s="19"/>
      <c r="F15" s="19"/>
      <c r="G15" s="19"/>
      <c r="H15" s="20"/>
      <c r="I15" s="24">
        <f>SUM(I4:I14)</f>
        <v>0</v>
      </c>
      <c r="J15" s="25"/>
    </row>
    <row r="16" s="2" customFormat="1" spans="1:10">
      <c r="A16" s="10" t="s">
        <v>84</v>
      </c>
      <c r="B16" s="11"/>
      <c r="C16" s="11"/>
      <c r="D16" s="11"/>
      <c r="E16" s="11"/>
      <c r="F16" s="11"/>
      <c r="G16" s="11"/>
      <c r="H16" s="11"/>
      <c r="I16" s="11"/>
      <c r="J16" s="22"/>
    </row>
    <row r="17" s="2" customFormat="1" ht="54" spans="1:10">
      <c r="A17" s="12">
        <v>1</v>
      </c>
      <c r="B17" s="16" t="s">
        <v>85</v>
      </c>
      <c r="C17" s="16"/>
      <c r="D17" s="16"/>
      <c r="E17" s="17" t="s">
        <v>132</v>
      </c>
      <c r="F17" s="16" t="s">
        <v>66</v>
      </c>
      <c r="G17" s="12">
        <v>1</v>
      </c>
      <c r="H17" s="15">
        <f>'点位1（一杆2枪）'!H17</f>
        <v>0</v>
      </c>
      <c r="I17" s="15">
        <f>H17*G17</f>
        <v>0</v>
      </c>
      <c r="J17" s="22"/>
    </row>
    <row r="18" s="2" customFormat="1" ht="54" spans="1:10">
      <c r="A18" s="12">
        <v>2</v>
      </c>
      <c r="B18" s="16" t="s">
        <v>87</v>
      </c>
      <c r="C18" s="16"/>
      <c r="D18" s="16"/>
      <c r="E18" s="17" t="s">
        <v>88</v>
      </c>
      <c r="F18" s="16" t="s">
        <v>66</v>
      </c>
      <c r="G18" s="12">
        <v>1</v>
      </c>
      <c r="H18" s="15">
        <f>'点位1（一杆2枪）'!H18</f>
        <v>0</v>
      </c>
      <c r="I18" s="15">
        <f t="shared" ref="I18:I21" si="1">H18*G18</f>
        <v>0</v>
      </c>
      <c r="J18" s="22"/>
    </row>
    <row r="19" s="2" customFormat="1" spans="1:10">
      <c r="A19" s="12">
        <v>3</v>
      </c>
      <c r="B19" s="16" t="s">
        <v>89</v>
      </c>
      <c r="C19" s="16"/>
      <c r="D19" s="16"/>
      <c r="E19" s="17" t="s">
        <v>90</v>
      </c>
      <c r="F19" s="16" t="s">
        <v>66</v>
      </c>
      <c r="G19" s="12">
        <v>1</v>
      </c>
      <c r="H19" s="15">
        <f>'点位1（一杆2枪）'!H19</f>
        <v>0</v>
      </c>
      <c r="I19" s="15">
        <f t="shared" si="1"/>
        <v>0</v>
      </c>
      <c r="J19" s="22"/>
    </row>
    <row r="20" s="2" customFormat="1" ht="27" spans="1:10">
      <c r="A20" s="12">
        <v>4</v>
      </c>
      <c r="B20" s="16" t="s">
        <v>133</v>
      </c>
      <c r="C20" s="16"/>
      <c r="D20" s="16" t="s">
        <v>134</v>
      </c>
      <c r="E20" s="17" t="s">
        <v>135</v>
      </c>
      <c r="F20" s="16" t="s">
        <v>66</v>
      </c>
      <c r="G20" s="12">
        <v>1</v>
      </c>
      <c r="H20" s="15">
        <f>'点位1（一杆2枪）'!H20</f>
        <v>0</v>
      </c>
      <c r="I20" s="15">
        <f t="shared" si="1"/>
        <v>0</v>
      </c>
      <c r="J20" s="22"/>
    </row>
    <row r="21" s="2" customFormat="1" spans="1:10">
      <c r="A21" s="12">
        <v>5</v>
      </c>
      <c r="B21" s="16" t="s">
        <v>91</v>
      </c>
      <c r="C21" s="16"/>
      <c r="D21" s="16"/>
      <c r="E21" s="17" t="s">
        <v>92</v>
      </c>
      <c r="F21" s="16" t="s">
        <v>66</v>
      </c>
      <c r="G21" s="12">
        <v>1</v>
      </c>
      <c r="H21" s="15">
        <f>'点位1（一杆2枪）'!H21</f>
        <v>0</v>
      </c>
      <c r="I21" s="15">
        <f t="shared" si="1"/>
        <v>0</v>
      </c>
      <c r="J21" s="22"/>
    </row>
    <row r="22" ht="14.25" spans="1:10">
      <c r="A22" s="18" t="s">
        <v>93</v>
      </c>
      <c r="B22" s="19"/>
      <c r="C22" s="19"/>
      <c r="D22" s="19"/>
      <c r="E22" s="19"/>
      <c r="F22" s="19"/>
      <c r="G22" s="19"/>
      <c r="H22" s="20"/>
      <c r="I22" s="24">
        <f>SUM(I17:I21)</f>
        <v>0</v>
      </c>
      <c r="J22" s="12"/>
    </row>
    <row r="23" spans="1:10">
      <c r="A23" s="10" t="s">
        <v>94</v>
      </c>
      <c r="B23" s="11"/>
      <c r="C23" s="11"/>
      <c r="D23" s="11"/>
      <c r="E23" s="11"/>
      <c r="F23" s="11"/>
      <c r="G23" s="11"/>
      <c r="H23" s="11"/>
      <c r="I23" s="11"/>
      <c r="J23" s="22"/>
    </row>
    <row r="24" ht="42" customHeight="1" spans="1:10">
      <c r="A24" s="12">
        <v>1</v>
      </c>
      <c r="B24" s="12" t="s">
        <v>95</v>
      </c>
      <c r="C24" s="12"/>
      <c r="D24" s="12"/>
      <c r="E24" s="13" t="s">
        <v>96</v>
      </c>
      <c r="F24" s="12" t="s">
        <v>97</v>
      </c>
      <c r="G24" s="12">
        <v>1</v>
      </c>
      <c r="H24" s="14">
        <f>'点位1（一杆2枪）'!H24</f>
        <v>0</v>
      </c>
      <c r="I24" s="15">
        <f>H24*G24</f>
        <v>0</v>
      </c>
      <c r="J24" s="12"/>
    </row>
    <row r="25" ht="42" customHeight="1" spans="1:10">
      <c r="A25" s="12">
        <v>2</v>
      </c>
      <c r="B25" s="12" t="s">
        <v>98</v>
      </c>
      <c r="C25" s="12"/>
      <c r="D25" s="12"/>
      <c r="E25" s="13" t="s">
        <v>99</v>
      </c>
      <c r="F25" s="12" t="s">
        <v>97</v>
      </c>
      <c r="G25" s="12">
        <v>1</v>
      </c>
      <c r="H25" s="14">
        <f>'点位1（一杆2枪）'!H25</f>
        <v>0</v>
      </c>
      <c r="I25" s="15">
        <f>H25*G25</f>
        <v>0</v>
      </c>
      <c r="J25" s="12"/>
    </row>
    <row r="26" ht="14.25" spans="1:10">
      <c r="A26" s="21" t="s">
        <v>100</v>
      </c>
      <c r="B26" s="21"/>
      <c r="C26" s="21"/>
      <c r="D26" s="21"/>
      <c r="E26" s="21"/>
      <c r="F26" s="21"/>
      <c r="G26" s="21"/>
      <c r="H26" s="21"/>
      <c r="I26" s="26">
        <f>SUM(I24:I25)</f>
        <v>0</v>
      </c>
      <c r="J26" s="12"/>
    </row>
    <row r="27" s="1" customFormat="1" ht="14.25" spans="1:10">
      <c r="A27" s="21" t="s">
        <v>101</v>
      </c>
      <c r="B27" s="21"/>
      <c r="C27" s="21"/>
      <c r="D27" s="21"/>
      <c r="E27" s="21"/>
      <c r="F27" s="21"/>
      <c r="G27" s="21"/>
      <c r="H27" s="21"/>
      <c r="I27" s="26">
        <f>I26+I22+I15</f>
        <v>0</v>
      </c>
      <c r="J27" s="8"/>
    </row>
  </sheetData>
  <mergeCells count="8">
    <mergeCell ref="A1:J1"/>
    <mergeCell ref="A3:J3"/>
    <mergeCell ref="A15:H15"/>
    <mergeCell ref="A16:J16"/>
    <mergeCell ref="A22:H22"/>
    <mergeCell ref="A23:J23"/>
    <mergeCell ref="A26:H26"/>
    <mergeCell ref="A27:H2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G9" sqref="G9"/>
    </sheetView>
  </sheetViews>
  <sheetFormatPr defaultColWidth="9" defaultRowHeight="13.5"/>
  <cols>
    <col min="1" max="1" width="5.125" style="4" customWidth="1"/>
    <col min="2" max="2" width="13.875" style="4" customWidth="1"/>
    <col min="3" max="3" width="12.875" style="4" customWidth="1"/>
    <col min="4" max="4" width="14" style="4" customWidth="1"/>
    <col min="5" max="5" width="52.5" style="5" customWidth="1"/>
    <col min="6" max="7" width="9" style="4"/>
    <col min="8" max="8" width="14.5" style="6" customWidth="1"/>
    <col min="9" max="9" width="16.875" style="6" customWidth="1"/>
    <col min="10" max="10" width="10.875" style="4" customWidth="1"/>
    <col min="11" max="16384" width="9" style="4"/>
  </cols>
  <sheetData>
    <row r="1" ht="20.25" spans="1:10">
      <c r="A1" s="7" t="s">
        <v>163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10" t="s">
        <v>103</v>
      </c>
      <c r="B3" s="11"/>
      <c r="C3" s="11"/>
      <c r="D3" s="11"/>
      <c r="E3" s="11"/>
      <c r="F3" s="11"/>
      <c r="G3" s="11"/>
      <c r="H3" s="11"/>
      <c r="I3" s="11"/>
      <c r="J3" s="22"/>
    </row>
    <row r="4" ht="44.25" customHeight="1" spans="1:10">
      <c r="A4" s="12">
        <v>1</v>
      </c>
      <c r="B4" s="12" t="s">
        <v>138</v>
      </c>
      <c r="C4" s="12" t="s">
        <v>139</v>
      </c>
      <c r="D4" s="12" t="s">
        <v>140</v>
      </c>
      <c r="E4" s="13" t="s">
        <v>107</v>
      </c>
      <c r="F4" s="12" t="s">
        <v>44</v>
      </c>
      <c r="G4" s="12">
        <v>2</v>
      </c>
      <c r="H4" s="14">
        <f>'点位3（2球）'!H4</f>
        <v>0</v>
      </c>
      <c r="I4" s="15">
        <f>H4*G4</f>
        <v>0</v>
      </c>
      <c r="J4" s="12"/>
    </row>
    <row r="5" ht="44.25" customHeight="1" spans="1:10">
      <c r="A5" s="12">
        <v>2</v>
      </c>
      <c r="B5" s="12" t="s">
        <v>104</v>
      </c>
      <c r="C5" s="12" t="s">
        <v>105</v>
      </c>
      <c r="D5" s="12" t="s">
        <v>106</v>
      </c>
      <c r="E5" s="13" t="s">
        <v>107</v>
      </c>
      <c r="F5" s="12" t="s">
        <v>44</v>
      </c>
      <c r="G5" s="12">
        <v>1</v>
      </c>
      <c r="H5" s="14">
        <f>'点位1（一杆2枪）'!H4</f>
        <v>0</v>
      </c>
      <c r="I5" s="15">
        <f t="shared" ref="I5:I6" si="0">H5*G5</f>
        <v>0</v>
      </c>
      <c r="J5" s="12"/>
    </row>
    <row r="6" ht="44.25" customHeight="1" spans="1:10">
      <c r="A6" s="12">
        <v>3</v>
      </c>
      <c r="B6" s="12" t="s">
        <v>108</v>
      </c>
      <c r="C6" s="12" t="s">
        <v>109</v>
      </c>
      <c r="D6" s="12" t="s">
        <v>110</v>
      </c>
      <c r="E6" s="13" t="s">
        <v>111</v>
      </c>
      <c r="F6" s="12" t="s">
        <v>71</v>
      </c>
      <c r="G6" s="12">
        <v>1</v>
      </c>
      <c r="H6" s="14">
        <f>'点位1（一杆2枪）'!H5</f>
        <v>0</v>
      </c>
      <c r="I6" s="15">
        <f t="shared" si="0"/>
        <v>0</v>
      </c>
      <c r="J6" s="12"/>
    </row>
    <row r="7" ht="45.75" customHeight="1" spans="1:10">
      <c r="A7" s="12">
        <v>4</v>
      </c>
      <c r="B7" s="12" t="s">
        <v>112</v>
      </c>
      <c r="C7" s="12" t="s">
        <v>113</v>
      </c>
      <c r="D7" s="12" t="s">
        <v>114</v>
      </c>
      <c r="E7" s="13" t="s">
        <v>115</v>
      </c>
      <c r="F7" s="12" t="s">
        <v>71</v>
      </c>
      <c r="G7" s="12">
        <v>1</v>
      </c>
      <c r="H7" s="15">
        <f>'点位1（一杆2枪）'!H6</f>
        <v>0</v>
      </c>
      <c r="I7" s="15">
        <f t="shared" ref="I7:I16" si="1">H7*G7</f>
        <v>0</v>
      </c>
      <c r="J7" s="12"/>
    </row>
    <row r="8" ht="45.75" customHeight="1" spans="1:10">
      <c r="A8" s="12">
        <v>5</v>
      </c>
      <c r="B8" s="12" t="s">
        <v>116</v>
      </c>
      <c r="C8" s="12" t="s">
        <v>117</v>
      </c>
      <c r="D8" s="12" t="s">
        <v>118</v>
      </c>
      <c r="E8" s="13" t="s">
        <v>119</v>
      </c>
      <c r="F8" s="12" t="s">
        <v>44</v>
      </c>
      <c r="G8" s="12">
        <v>1</v>
      </c>
      <c r="H8" s="15">
        <f>'点位1（一杆2枪）'!H7</f>
        <v>0</v>
      </c>
      <c r="I8" s="15">
        <f t="shared" si="1"/>
        <v>0</v>
      </c>
      <c r="J8" s="12"/>
    </row>
    <row r="9" ht="58.5" customHeight="1" spans="1:10">
      <c r="A9" s="12">
        <v>6</v>
      </c>
      <c r="B9" s="12" t="s">
        <v>57</v>
      </c>
      <c r="C9" s="12" t="s">
        <v>58</v>
      </c>
      <c r="D9" s="12" t="s">
        <v>59</v>
      </c>
      <c r="E9" s="13" t="s">
        <v>60</v>
      </c>
      <c r="F9" s="12" t="s">
        <v>61</v>
      </c>
      <c r="G9" s="12">
        <v>4</v>
      </c>
      <c r="H9" s="14">
        <f>中间无线接收汇聚点!H8</f>
        <v>0</v>
      </c>
      <c r="I9" s="15">
        <f t="shared" si="1"/>
        <v>0</v>
      </c>
      <c r="J9" s="12"/>
    </row>
    <row r="10" s="2" customFormat="1" ht="27" spans="1:10">
      <c r="A10" s="12">
        <v>7</v>
      </c>
      <c r="B10" s="16" t="s">
        <v>62</v>
      </c>
      <c r="C10" s="16" t="s">
        <v>63</v>
      </c>
      <c r="D10" s="16" t="s">
        <v>64</v>
      </c>
      <c r="E10" s="17" t="s">
        <v>65</v>
      </c>
      <c r="F10" s="16" t="s">
        <v>66</v>
      </c>
      <c r="G10" s="16">
        <v>2</v>
      </c>
      <c r="H10" s="14">
        <f>'点位1（一杆2枪）'!H9</f>
        <v>0</v>
      </c>
      <c r="I10" s="23">
        <f t="shared" si="1"/>
        <v>0</v>
      </c>
      <c r="J10" s="16"/>
    </row>
    <row r="11" s="2" customFormat="1" ht="54" spans="1:10">
      <c r="A11" s="12">
        <v>8</v>
      </c>
      <c r="B11" s="16" t="s">
        <v>67</v>
      </c>
      <c r="C11" s="16" t="s">
        <v>68</v>
      </c>
      <c r="D11" s="16" t="s">
        <v>69</v>
      </c>
      <c r="E11" s="17" t="s">
        <v>70</v>
      </c>
      <c r="F11" s="16" t="s">
        <v>71</v>
      </c>
      <c r="G11" s="16">
        <v>4</v>
      </c>
      <c r="H11" s="14">
        <f>'点位4（一杆1球）'!H9</f>
        <v>0</v>
      </c>
      <c r="I11" s="23">
        <f t="shared" si="1"/>
        <v>0</v>
      </c>
      <c r="J11" s="16"/>
    </row>
    <row r="12" s="2" customFormat="1" ht="54" spans="1:10">
      <c r="A12" s="12">
        <v>9</v>
      </c>
      <c r="B12" s="16" t="s">
        <v>72</v>
      </c>
      <c r="C12" s="16" t="s">
        <v>73</v>
      </c>
      <c r="D12" s="16" t="s">
        <v>74</v>
      </c>
      <c r="E12" s="17" t="s">
        <v>75</v>
      </c>
      <c r="F12" s="16" t="s">
        <v>71</v>
      </c>
      <c r="G12" s="16">
        <v>2</v>
      </c>
      <c r="H12" s="15">
        <f>'点位1（一杆2枪）'!H11</f>
        <v>0</v>
      </c>
      <c r="I12" s="23">
        <f t="shared" si="1"/>
        <v>0</v>
      </c>
      <c r="J12" s="16"/>
    </row>
    <row r="13" s="2" customFormat="1" ht="57.75" customHeight="1" spans="1:10">
      <c r="A13" s="12">
        <v>10</v>
      </c>
      <c r="B13" s="16" t="s">
        <v>76</v>
      </c>
      <c r="C13" s="16" t="s">
        <v>77</v>
      </c>
      <c r="D13" s="16" t="s">
        <v>78</v>
      </c>
      <c r="E13" s="17" t="s">
        <v>79</v>
      </c>
      <c r="F13" s="16" t="s">
        <v>66</v>
      </c>
      <c r="G13" s="16">
        <v>1</v>
      </c>
      <c r="H13" s="15">
        <f>'点位1（一杆2枪）'!H12</f>
        <v>0</v>
      </c>
      <c r="I13" s="23">
        <f t="shared" si="1"/>
        <v>0</v>
      </c>
      <c r="J13" s="16"/>
    </row>
    <row r="14" s="2" customFormat="1" ht="27" customHeight="1" spans="1:10">
      <c r="A14" s="12">
        <v>11</v>
      </c>
      <c r="B14" s="16" t="s">
        <v>150</v>
      </c>
      <c r="C14" s="16" t="s">
        <v>151</v>
      </c>
      <c r="D14" s="16" t="s">
        <v>152</v>
      </c>
      <c r="E14" s="17" t="s">
        <v>153</v>
      </c>
      <c r="F14" s="16" t="s">
        <v>71</v>
      </c>
      <c r="G14" s="16">
        <v>1</v>
      </c>
      <c r="H14" s="15">
        <f>'点位3（2球）'!H12</f>
        <v>0</v>
      </c>
      <c r="I14" s="23">
        <f t="shared" si="1"/>
        <v>0</v>
      </c>
      <c r="J14" s="16"/>
    </row>
    <row r="15" s="2" customFormat="1" ht="27" spans="1:10">
      <c r="A15" s="12">
        <v>12</v>
      </c>
      <c r="B15" s="16" t="s">
        <v>154</v>
      </c>
      <c r="C15" s="16" t="s">
        <v>155</v>
      </c>
      <c r="D15" s="16" t="s">
        <v>156</v>
      </c>
      <c r="E15" s="17" t="s">
        <v>157</v>
      </c>
      <c r="F15" s="16" t="s">
        <v>71</v>
      </c>
      <c r="G15" s="16">
        <v>1</v>
      </c>
      <c r="H15" s="14">
        <f>'点位3（2球）'!H13</f>
        <v>0</v>
      </c>
      <c r="I15" s="23">
        <f t="shared" si="1"/>
        <v>0</v>
      </c>
      <c r="J15" s="16"/>
    </row>
    <row r="16" s="2" customFormat="1" ht="27" spans="1:10">
      <c r="A16" s="12">
        <v>13</v>
      </c>
      <c r="B16" s="16" t="s">
        <v>80</v>
      </c>
      <c r="C16" s="16"/>
      <c r="D16" s="16"/>
      <c r="E16" s="17" t="s">
        <v>81</v>
      </c>
      <c r="F16" s="16" t="s">
        <v>82</v>
      </c>
      <c r="G16" s="16">
        <v>1</v>
      </c>
      <c r="H16" s="15">
        <f>'点位1（一杆2枪）'!H14</f>
        <v>0</v>
      </c>
      <c r="I16" s="23">
        <f t="shared" si="1"/>
        <v>0</v>
      </c>
      <c r="J16" s="16"/>
    </row>
    <row r="17" s="3" customFormat="1" ht="21.75" customHeight="1" spans="1:10">
      <c r="A17" s="18" t="s">
        <v>83</v>
      </c>
      <c r="B17" s="19"/>
      <c r="C17" s="19"/>
      <c r="D17" s="19"/>
      <c r="E17" s="19"/>
      <c r="F17" s="19"/>
      <c r="G17" s="19"/>
      <c r="H17" s="20"/>
      <c r="I17" s="24">
        <f>SUM(I4:I16)</f>
        <v>0</v>
      </c>
      <c r="J17" s="25"/>
    </row>
    <row r="18" s="2" customFormat="1" spans="1:10">
      <c r="A18" s="10" t="s">
        <v>84</v>
      </c>
      <c r="B18" s="11"/>
      <c r="C18" s="11"/>
      <c r="D18" s="11"/>
      <c r="E18" s="11"/>
      <c r="F18" s="11"/>
      <c r="G18" s="11"/>
      <c r="H18" s="11"/>
      <c r="I18" s="11"/>
      <c r="J18" s="22"/>
    </row>
    <row r="19" s="2" customFormat="1" ht="54" spans="1:10">
      <c r="A19" s="12">
        <v>1</v>
      </c>
      <c r="B19" s="16" t="s">
        <v>85</v>
      </c>
      <c r="C19" s="16"/>
      <c r="D19" s="16"/>
      <c r="E19" s="17" t="s">
        <v>132</v>
      </c>
      <c r="F19" s="16" t="s">
        <v>66</v>
      </c>
      <c r="G19" s="12">
        <v>1</v>
      </c>
      <c r="H19" s="15">
        <f>'点位1（一杆2枪）'!H17</f>
        <v>0</v>
      </c>
      <c r="I19" s="15">
        <f>H19*G19</f>
        <v>0</v>
      </c>
      <c r="J19" s="22"/>
    </row>
    <row r="20" s="2" customFormat="1" ht="54" spans="1:10">
      <c r="A20" s="12">
        <v>2</v>
      </c>
      <c r="B20" s="16" t="s">
        <v>87</v>
      </c>
      <c r="C20" s="16"/>
      <c r="D20" s="16"/>
      <c r="E20" s="17" t="s">
        <v>88</v>
      </c>
      <c r="F20" s="16" t="s">
        <v>66</v>
      </c>
      <c r="G20" s="12">
        <v>1</v>
      </c>
      <c r="H20" s="15">
        <f>'点位1（一杆2枪）'!H18</f>
        <v>0</v>
      </c>
      <c r="I20" s="15">
        <f t="shared" ref="I20:I23" si="2">H20*G20</f>
        <v>0</v>
      </c>
      <c r="J20" s="22"/>
    </row>
    <row r="21" s="2" customFormat="1" spans="1:10">
      <c r="A21" s="12">
        <v>3</v>
      </c>
      <c r="B21" s="16" t="s">
        <v>89</v>
      </c>
      <c r="C21" s="16"/>
      <c r="D21" s="16"/>
      <c r="E21" s="17" t="s">
        <v>90</v>
      </c>
      <c r="F21" s="16" t="s">
        <v>66</v>
      </c>
      <c r="G21" s="12">
        <v>1</v>
      </c>
      <c r="H21" s="15">
        <f>'点位1（一杆2枪）'!H19</f>
        <v>0</v>
      </c>
      <c r="I21" s="15">
        <f t="shared" si="2"/>
        <v>0</v>
      </c>
      <c r="J21" s="22"/>
    </row>
    <row r="22" s="2" customFormat="1" ht="27" spans="1:10">
      <c r="A22" s="12">
        <v>4</v>
      </c>
      <c r="B22" s="16" t="s">
        <v>133</v>
      </c>
      <c r="C22" s="16"/>
      <c r="D22" s="16" t="s">
        <v>134</v>
      </c>
      <c r="E22" s="17" t="s">
        <v>135</v>
      </c>
      <c r="F22" s="16" t="s">
        <v>66</v>
      </c>
      <c r="G22" s="12">
        <v>1</v>
      </c>
      <c r="H22" s="15">
        <f>'点位1（一杆2枪）'!H20</f>
        <v>0</v>
      </c>
      <c r="I22" s="15">
        <f t="shared" si="2"/>
        <v>0</v>
      </c>
      <c r="J22" s="22"/>
    </row>
    <row r="23" s="2" customFormat="1" spans="1:10">
      <c r="A23" s="12">
        <v>5</v>
      </c>
      <c r="B23" s="16" t="s">
        <v>91</v>
      </c>
      <c r="C23" s="16"/>
      <c r="D23" s="16"/>
      <c r="E23" s="17" t="s">
        <v>92</v>
      </c>
      <c r="F23" s="16" t="s">
        <v>66</v>
      </c>
      <c r="G23" s="12">
        <v>1</v>
      </c>
      <c r="H23" s="15">
        <f>'点位1（一杆2枪）'!H21</f>
        <v>0</v>
      </c>
      <c r="I23" s="15">
        <f t="shared" si="2"/>
        <v>0</v>
      </c>
      <c r="J23" s="22"/>
    </row>
    <row r="24" ht="14.25" spans="1:10">
      <c r="A24" s="18" t="s">
        <v>93</v>
      </c>
      <c r="B24" s="19"/>
      <c r="C24" s="19"/>
      <c r="D24" s="19"/>
      <c r="E24" s="19"/>
      <c r="F24" s="19"/>
      <c r="G24" s="19"/>
      <c r="H24" s="20"/>
      <c r="I24" s="24">
        <f>SUM(I19:I23)</f>
        <v>0</v>
      </c>
      <c r="J24" s="12"/>
    </row>
    <row r="25" spans="1:10">
      <c r="A25" s="10" t="s">
        <v>94</v>
      </c>
      <c r="B25" s="11"/>
      <c r="C25" s="11"/>
      <c r="D25" s="11"/>
      <c r="E25" s="11"/>
      <c r="F25" s="11"/>
      <c r="G25" s="11"/>
      <c r="H25" s="11"/>
      <c r="I25" s="11"/>
      <c r="J25" s="22"/>
    </row>
    <row r="26" ht="42" customHeight="1" spans="1:10">
      <c r="A26" s="12">
        <v>1</v>
      </c>
      <c r="B26" s="12" t="s">
        <v>95</v>
      </c>
      <c r="C26" s="12"/>
      <c r="D26" s="12"/>
      <c r="E26" s="13" t="s">
        <v>96</v>
      </c>
      <c r="F26" s="12" t="s">
        <v>97</v>
      </c>
      <c r="G26" s="12">
        <v>1</v>
      </c>
      <c r="H26" s="14">
        <f>'点位1（一杆2枪）'!H24</f>
        <v>0</v>
      </c>
      <c r="I26" s="15">
        <f>H26*G26</f>
        <v>0</v>
      </c>
      <c r="J26" s="12"/>
    </row>
    <row r="27" ht="42" customHeight="1" spans="1:10">
      <c r="A27" s="12">
        <v>2</v>
      </c>
      <c r="B27" s="12" t="s">
        <v>98</v>
      </c>
      <c r="C27" s="12"/>
      <c r="D27" s="12"/>
      <c r="E27" s="13" t="s">
        <v>99</v>
      </c>
      <c r="F27" s="12" t="s">
        <v>97</v>
      </c>
      <c r="G27" s="12">
        <v>1</v>
      </c>
      <c r="H27" s="14">
        <f>'点位1（一杆2枪）'!H25</f>
        <v>0</v>
      </c>
      <c r="I27" s="15">
        <f>H27*G27</f>
        <v>0</v>
      </c>
      <c r="J27" s="12"/>
    </row>
    <row r="28" ht="14.25" spans="1:10">
      <c r="A28" s="21" t="s">
        <v>100</v>
      </c>
      <c r="B28" s="21"/>
      <c r="C28" s="21"/>
      <c r="D28" s="21"/>
      <c r="E28" s="21"/>
      <c r="F28" s="21"/>
      <c r="G28" s="21"/>
      <c r="H28" s="21"/>
      <c r="I28" s="26">
        <f>SUM(I26:I27)</f>
        <v>0</v>
      </c>
      <c r="J28" s="12"/>
    </row>
    <row r="29" s="1" customFormat="1" ht="14.25" spans="1:10">
      <c r="A29" s="21" t="s">
        <v>101</v>
      </c>
      <c r="B29" s="21"/>
      <c r="C29" s="21"/>
      <c r="D29" s="21"/>
      <c r="E29" s="21"/>
      <c r="F29" s="21"/>
      <c r="G29" s="21"/>
      <c r="H29" s="21"/>
      <c r="I29" s="26">
        <f>I28+I24+I17</f>
        <v>0</v>
      </c>
      <c r="J29" s="8"/>
    </row>
  </sheetData>
  <mergeCells count="8">
    <mergeCell ref="A1:J1"/>
    <mergeCell ref="A3:J3"/>
    <mergeCell ref="A17:H17"/>
    <mergeCell ref="A18:J18"/>
    <mergeCell ref="A24:H24"/>
    <mergeCell ref="A25:J25"/>
    <mergeCell ref="A28:H28"/>
    <mergeCell ref="A29:H29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B10" workbookViewId="0">
      <selection activeCell="H9" sqref="H9"/>
    </sheetView>
  </sheetViews>
  <sheetFormatPr defaultColWidth="9" defaultRowHeight="13.5"/>
  <cols>
    <col min="1" max="1" width="5.125" style="4" customWidth="1"/>
    <col min="2" max="2" width="13.875" style="4" customWidth="1"/>
    <col min="3" max="3" width="12.875" style="4" customWidth="1"/>
    <col min="4" max="4" width="14" style="4" customWidth="1"/>
    <col min="5" max="5" width="52.5" style="5" customWidth="1"/>
    <col min="6" max="7" width="9" style="4"/>
    <col min="8" max="8" width="14.5" style="6" customWidth="1"/>
    <col min="9" max="9" width="16.875" style="6" customWidth="1"/>
    <col min="10" max="10" width="10.875" style="4" customWidth="1"/>
    <col min="11" max="16384" width="9" style="4"/>
  </cols>
  <sheetData>
    <row r="1" ht="20.25" spans="1:10">
      <c r="A1" s="7" t="s">
        <v>164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spans="1:10">
      <c r="A2" s="8" t="s">
        <v>1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28</v>
      </c>
      <c r="G2" s="8" t="s">
        <v>29</v>
      </c>
      <c r="H2" s="9" t="s">
        <v>30</v>
      </c>
      <c r="I2" s="9" t="s">
        <v>5</v>
      </c>
      <c r="J2" s="8" t="s">
        <v>6</v>
      </c>
    </row>
    <row r="3" s="1" customFormat="1" spans="1:10">
      <c r="A3" s="10" t="s">
        <v>103</v>
      </c>
      <c r="B3" s="11"/>
      <c r="C3" s="11"/>
      <c r="D3" s="11"/>
      <c r="E3" s="11"/>
      <c r="F3" s="11"/>
      <c r="G3" s="11"/>
      <c r="H3" s="11"/>
      <c r="I3" s="11"/>
      <c r="J3" s="22"/>
    </row>
    <row r="4" ht="44.25" customHeight="1" spans="1:10">
      <c r="A4" s="12">
        <v>1</v>
      </c>
      <c r="B4" s="12" t="s">
        <v>104</v>
      </c>
      <c r="C4" s="12" t="s">
        <v>105</v>
      </c>
      <c r="D4" s="12" t="s">
        <v>106</v>
      </c>
      <c r="E4" s="13" t="s">
        <v>107</v>
      </c>
      <c r="F4" s="12" t="s">
        <v>44</v>
      </c>
      <c r="G4" s="12">
        <v>1</v>
      </c>
      <c r="H4" s="15">
        <f>'点位1（一杆2枪）'!H4</f>
        <v>0</v>
      </c>
      <c r="I4" s="15">
        <f>H4*G4</f>
        <v>0</v>
      </c>
      <c r="J4" s="12"/>
    </row>
    <row r="5" ht="27" spans="1:10">
      <c r="A5" s="12">
        <v>2</v>
      </c>
      <c r="B5" s="12" t="s">
        <v>108</v>
      </c>
      <c r="C5" s="12" t="s">
        <v>109</v>
      </c>
      <c r="D5" s="12" t="s">
        <v>110</v>
      </c>
      <c r="E5" s="13" t="s">
        <v>111</v>
      </c>
      <c r="F5" s="12" t="s">
        <v>71</v>
      </c>
      <c r="G5" s="12">
        <f>G4</f>
        <v>1</v>
      </c>
      <c r="H5" s="15">
        <f>'点位1（一杆2枪）'!H5</f>
        <v>0</v>
      </c>
      <c r="I5" s="15">
        <f t="shared" ref="I5:I13" si="0">H5*G5</f>
        <v>0</v>
      </c>
      <c r="J5" s="12"/>
    </row>
    <row r="6" ht="45.75" customHeight="1" spans="1:10">
      <c r="A6" s="12">
        <v>3</v>
      </c>
      <c r="B6" s="12" t="s">
        <v>112</v>
      </c>
      <c r="C6" s="12" t="s">
        <v>113</v>
      </c>
      <c r="D6" s="12" t="s">
        <v>114</v>
      </c>
      <c r="E6" s="13" t="s">
        <v>115</v>
      </c>
      <c r="F6" s="12" t="s">
        <v>71</v>
      </c>
      <c r="G6" s="12">
        <v>1</v>
      </c>
      <c r="H6" s="15">
        <f>'点位1（一杆2枪）'!H6</f>
        <v>0</v>
      </c>
      <c r="I6" s="15">
        <f t="shared" si="0"/>
        <v>0</v>
      </c>
      <c r="J6" s="12"/>
    </row>
    <row r="7" ht="45.75" customHeight="1" spans="1:10">
      <c r="A7" s="12">
        <v>4</v>
      </c>
      <c r="B7" s="12" t="s">
        <v>116</v>
      </c>
      <c r="C7" s="12" t="s">
        <v>117</v>
      </c>
      <c r="D7" s="12" t="s">
        <v>118</v>
      </c>
      <c r="E7" s="13" t="s">
        <v>119</v>
      </c>
      <c r="F7" s="12" t="s">
        <v>44</v>
      </c>
      <c r="G7" s="12">
        <v>1</v>
      </c>
      <c r="H7" s="15">
        <f>'点位1（一杆2枪）'!H7</f>
        <v>0</v>
      </c>
      <c r="I7" s="15">
        <f t="shared" si="0"/>
        <v>0</v>
      </c>
      <c r="J7" s="12"/>
    </row>
    <row r="8" ht="54" spans="1:10">
      <c r="A8" s="12">
        <v>5</v>
      </c>
      <c r="B8" s="12" t="s">
        <v>57</v>
      </c>
      <c r="C8" s="12" t="s">
        <v>165</v>
      </c>
      <c r="D8" s="12" t="s">
        <v>166</v>
      </c>
      <c r="E8" s="13" t="s">
        <v>167</v>
      </c>
      <c r="F8" s="12" t="s">
        <v>61</v>
      </c>
      <c r="G8" s="12">
        <v>2</v>
      </c>
      <c r="H8" s="27"/>
      <c r="I8" s="15">
        <f t="shared" si="0"/>
        <v>0</v>
      </c>
      <c r="J8" s="12"/>
    </row>
    <row r="9" s="2" customFormat="1" ht="27" spans="1:10">
      <c r="A9" s="12">
        <v>6</v>
      </c>
      <c r="B9" s="16" t="s">
        <v>62</v>
      </c>
      <c r="C9" s="16"/>
      <c r="D9" s="16" t="s">
        <v>158</v>
      </c>
      <c r="E9" s="17" t="s">
        <v>168</v>
      </c>
      <c r="F9" s="16" t="s">
        <v>66</v>
      </c>
      <c r="G9" s="16">
        <v>1</v>
      </c>
      <c r="H9" s="27"/>
      <c r="I9" s="23">
        <f t="shared" si="0"/>
        <v>0</v>
      </c>
      <c r="J9" s="16"/>
    </row>
    <row r="10" s="2" customFormat="1" ht="40.5" spans="1:10">
      <c r="A10" s="12">
        <v>7</v>
      </c>
      <c r="B10" s="16" t="s">
        <v>67</v>
      </c>
      <c r="C10" s="16" t="s">
        <v>123</v>
      </c>
      <c r="D10" s="16" t="s">
        <v>124</v>
      </c>
      <c r="E10" s="17" t="s">
        <v>125</v>
      </c>
      <c r="F10" s="16" t="s">
        <v>71</v>
      </c>
      <c r="G10" s="16">
        <v>1</v>
      </c>
      <c r="H10" s="15">
        <f>'点位1（一杆2枪）'!H10</f>
        <v>0</v>
      </c>
      <c r="I10" s="23">
        <f t="shared" si="0"/>
        <v>0</v>
      </c>
      <c r="J10" s="16"/>
    </row>
    <row r="11" s="2" customFormat="1" ht="54" spans="1:10">
      <c r="A11" s="12">
        <v>8</v>
      </c>
      <c r="B11" s="16" t="s">
        <v>72</v>
      </c>
      <c r="C11" s="16" t="s">
        <v>73</v>
      </c>
      <c r="D11" s="16" t="s">
        <v>74</v>
      </c>
      <c r="E11" s="17" t="s">
        <v>75</v>
      </c>
      <c r="F11" s="16" t="s">
        <v>71</v>
      </c>
      <c r="G11" s="16">
        <v>1</v>
      </c>
      <c r="H11" s="15">
        <f>'点位1（一杆2枪）'!H11</f>
        <v>0</v>
      </c>
      <c r="I11" s="23">
        <f t="shared" si="0"/>
        <v>0</v>
      </c>
      <c r="J11" s="16"/>
    </row>
    <row r="12" s="2" customFormat="1" ht="57.75" customHeight="1" spans="1:10">
      <c r="A12" s="12">
        <v>9</v>
      </c>
      <c r="B12" s="16" t="s">
        <v>76</v>
      </c>
      <c r="C12" s="16" t="s">
        <v>126</v>
      </c>
      <c r="D12" s="16" t="s">
        <v>127</v>
      </c>
      <c r="E12" s="17" t="s">
        <v>128</v>
      </c>
      <c r="F12" s="16" t="s">
        <v>66</v>
      </c>
      <c r="G12" s="16">
        <v>1</v>
      </c>
      <c r="H12" s="15">
        <f>'点位1（一杆2枪）'!H12</f>
        <v>0</v>
      </c>
      <c r="I12" s="23">
        <f t="shared" si="0"/>
        <v>0</v>
      </c>
      <c r="J12" s="16"/>
    </row>
    <row r="13" s="2" customFormat="1" ht="27" spans="1:10">
      <c r="A13" s="12">
        <v>10</v>
      </c>
      <c r="B13" s="16" t="s">
        <v>80</v>
      </c>
      <c r="C13" s="16"/>
      <c r="D13" s="16"/>
      <c r="E13" s="17" t="s">
        <v>81</v>
      </c>
      <c r="F13" s="16" t="s">
        <v>82</v>
      </c>
      <c r="G13" s="16">
        <v>1</v>
      </c>
      <c r="H13" s="15">
        <f>'点位1（一杆2枪）'!H14</f>
        <v>0</v>
      </c>
      <c r="I13" s="23">
        <f t="shared" si="0"/>
        <v>0</v>
      </c>
      <c r="J13" s="16"/>
    </row>
    <row r="14" s="3" customFormat="1" ht="21.75" customHeight="1" spans="1:10">
      <c r="A14" s="18" t="s">
        <v>83</v>
      </c>
      <c r="B14" s="19"/>
      <c r="C14" s="19"/>
      <c r="D14" s="19"/>
      <c r="E14" s="19"/>
      <c r="F14" s="19"/>
      <c r="G14" s="19"/>
      <c r="H14" s="20"/>
      <c r="I14" s="24">
        <f>SUM(I4:I13)</f>
        <v>0</v>
      </c>
      <c r="J14" s="25"/>
    </row>
    <row r="15" s="2" customFormat="1" spans="1:10">
      <c r="A15" s="10" t="s">
        <v>84</v>
      </c>
      <c r="B15" s="11"/>
      <c r="C15" s="11"/>
      <c r="D15" s="11"/>
      <c r="E15" s="11"/>
      <c r="F15" s="11"/>
      <c r="G15" s="11"/>
      <c r="H15" s="11"/>
      <c r="I15" s="11"/>
      <c r="J15" s="22"/>
    </row>
    <row r="16" s="2" customFormat="1" ht="54" spans="1:10">
      <c r="A16" s="12">
        <v>1</v>
      </c>
      <c r="B16" s="16" t="s">
        <v>85</v>
      </c>
      <c r="C16" s="16"/>
      <c r="D16" s="16"/>
      <c r="E16" s="17" t="s">
        <v>132</v>
      </c>
      <c r="F16" s="16" t="s">
        <v>66</v>
      </c>
      <c r="G16" s="16">
        <v>1</v>
      </c>
      <c r="H16" s="23">
        <f>'点位1（一杆2枪）'!H17</f>
        <v>0</v>
      </c>
      <c r="I16" s="23">
        <f>H16*G16</f>
        <v>0</v>
      </c>
      <c r="J16" s="16"/>
    </row>
    <row r="17" s="2" customFormat="1" ht="54" spans="1:10">
      <c r="A17" s="12">
        <v>2</v>
      </c>
      <c r="B17" s="16" t="s">
        <v>87</v>
      </c>
      <c r="C17" s="16"/>
      <c r="D17" s="16"/>
      <c r="E17" s="17" t="s">
        <v>88</v>
      </c>
      <c r="F17" s="16" t="s">
        <v>66</v>
      </c>
      <c r="G17" s="16">
        <v>1</v>
      </c>
      <c r="H17" s="23">
        <f>'点位1（一杆2枪）'!H18</f>
        <v>0</v>
      </c>
      <c r="I17" s="23">
        <f t="shared" ref="I17:I20" si="1">H17*G17</f>
        <v>0</v>
      </c>
      <c r="J17" s="16"/>
    </row>
    <row r="18" s="2" customFormat="1" spans="1:10">
      <c r="A18" s="12">
        <v>3</v>
      </c>
      <c r="B18" s="16" t="s">
        <v>89</v>
      </c>
      <c r="C18" s="16"/>
      <c r="D18" s="16"/>
      <c r="E18" s="17" t="s">
        <v>90</v>
      </c>
      <c r="F18" s="16" t="s">
        <v>66</v>
      </c>
      <c r="G18" s="16">
        <v>1</v>
      </c>
      <c r="H18" s="23">
        <f>'点位1（一杆2枪）'!H19</f>
        <v>0</v>
      </c>
      <c r="I18" s="23">
        <f t="shared" si="1"/>
        <v>0</v>
      </c>
      <c r="J18" s="16"/>
    </row>
    <row r="19" s="2" customFormat="1" ht="27" spans="1:10">
      <c r="A19" s="12">
        <v>4</v>
      </c>
      <c r="B19" s="16" t="s">
        <v>133</v>
      </c>
      <c r="C19" s="16"/>
      <c r="D19" s="16" t="s">
        <v>134</v>
      </c>
      <c r="E19" s="17" t="s">
        <v>135</v>
      </c>
      <c r="F19" s="16" t="s">
        <v>66</v>
      </c>
      <c r="G19" s="16">
        <v>1</v>
      </c>
      <c r="H19" s="23">
        <f>'点位1（一杆2枪）'!H20</f>
        <v>0</v>
      </c>
      <c r="I19" s="23">
        <f t="shared" si="1"/>
        <v>0</v>
      </c>
      <c r="J19" s="16"/>
    </row>
    <row r="20" s="2" customFormat="1" spans="1:10">
      <c r="A20" s="12">
        <v>5</v>
      </c>
      <c r="B20" s="16" t="s">
        <v>91</v>
      </c>
      <c r="C20" s="16"/>
      <c r="D20" s="16"/>
      <c r="E20" s="17" t="s">
        <v>92</v>
      </c>
      <c r="F20" s="16" t="s">
        <v>66</v>
      </c>
      <c r="G20" s="16">
        <v>1</v>
      </c>
      <c r="H20" s="23">
        <f>'点位1（一杆2枪）'!H21</f>
        <v>0</v>
      </c>
      <c r="I20" s="23">
        <f t="shared" si="1"/>
        <v>0</v>
      </c>
      <c r="J20" s="16"/>
    </row>
    <row r="21" ht="14.25" spans="1:10">
      <c r="A21" s="18" t="s">
        <v>93</v>
      </c>
      <c r="B21" s="19"/>
      <c r="C21" s="19"/>
      <c r="D21" s="19"/>
      <c r="E21" s="19"/>
      <c r="F21" s="19"/>
      <c r="G21" s="19"/>
      <c r="H21" s="20"/>
      <c r="I21" s="24">
        <f>SUM(I16:I20)</f>
        <v>0</v>
      </c>
      <c r="J21" s="12"/>
    </row>
    <row r="22" spans="1:10">
      <c r="A22" s="10" t="s">
        <v>94</v>
      </c>
      <c r="B22" s="11"/>
      <c r="C22" s="11"/>
      <c r="D22" s="11"/>
      <c r="E22" s="11"/>
      <c r="F22" s="11"/>
      <c r="G22" s="11"/>
      <c r="H22" s="11"/>
      <c r="I22" s="11"/>
      <c r="J22" s="22"/>
    </row>
    <row r="23" ht="42" customHeight="1" spans="1:10">
      <c r="A23" s="12">
        <v>1</v>
      </c>
      <c r="B23" s="12" t="s">
        <v>95</v>
      </c>
      <c r="C23" s="12"/>
      <c r="D23" s="12"/>
      <c r="E23" s="13" t="s">
        <v>96</v>
      </c>
      <c r="F23" s="12" t="s">
        <v>97</v>
      </c>
      <c r="G23" s="12">
        <v>1</v>
      </c>
      <c r="H23" s="15">
        <f>'点位1（一杆2枪）'!H24</f>
        <v>0</v>
      </c>
      <c r="I23" s="15">
        <f>H23*G23</f>
        <v>0</v>
      </c>
      <c r="J23" s="12"/>
    </row>
    <row r="24" ht="44.25" customHeight="1" spans="1:10">
      <c r="A24" s="12">
        <v>2</v>
      </c>
      <c r="B24" s="12" t="s">
        <v>98</v>
      </c>
      <c r="C24" s="12"/>
      <c r="D24" s="12"/>
      <c r="E24" s="13" t="s">
        <v>99</v>
      </c>
      <c r="F24" s="12" t="s">
        <v>97</v>
      </c>
      <c r="G24" s="12">
        <v>1</v>
      </c>
      <c r="H24" s="15">
        <f>'点位1（一杆2枪）'!H25</f>
        <v>0</v>
      </c>
      <c r="I24" s="15">
        <f>H24*G24</f>
        <v>0</v>
      </c>
      <c r="J24" s="12"/>
    </row>
    <row r="25" ht="14.25" spans="1:10">
      <c r="A25" s="21" t="s">
        <v>100</v>
      </c>
      <c r="B25" s="21"/>
      <c r="C25" s="21"/>
      <c r="D25" s="21"/>
      <c r="E25" s="21"/>
      <c r="F25" s="21"/>
      <c r="G25" s="21"/>
      <c r="H25" s="21"/>
      <c r="I25" s="26">
        <f>SUM(I23:I24)</f>
        <v>0</v>
      </c>
      <c r="J25" s="12"/>
    </row>
    <row r="26" s="1" customFormat="1" ht="14.25" spans="1:10">
      <c r="A26" s="21" t="s">
        <v>101</v>
      </c>
      <c r="B26" s="21"/>
      <c r="C26" s="21"/>
      <c r="D26" s="21"/>
      <c r="E26" s="21"/>
      <c r="F26" s="21"/>
      <c r="G26" s="21"/>
      <c r="H26" s="21"/>
      <c r="I26" s="26">
        <f>I25+I21+I14</f>
        <v>0</v>
      </c>
      <c r="J26" s="8"/>
    </row>
  </sheetData>
  <mergeCells count="8">
    <mergeCell ref="A1:J1"/>
    <mergeCell ref="A3:J3"/>
    <mergeCell ref="A14:H14"/>
    <mergeCell ref="A15:J15"/>
    <mergeCell ref="A21:H21"/>
    <mergeCell ref="A22:J22"/>
    <mergeCell ref="A25:H25"/>
    <mergeCell ref="A26:H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汇总表</vt:lpstr>
      <vt:lpstr>运营商线路费</vt:lpstr>
      <vt:lpstr>中间无线接收汇聚点</vt:lpstr>
      <vt:lpstr>点位1（一杆2枪）</vt:lpstr>
      <vt:lpstr>点位2（一杆2枪）</vt:lpstr>
      <vt:lpstr>点位3（2球）</vt:lpstr>
      <vt:lpstr>点位4（一杆1球）</vt:lpstr>
      <vt:lpstr>点位5（一杆一枪一球）</vt:lpstr>
      <vt:lpstr>点位6（一杆一枪）</vt:lpstr>
      <vt:lpstr>点位7（一杆2枪）</vt:lpstr>
      <vt:lpstr>点位8（一杆一枪）</vt:lpstr>
      <vt:lpstr>点位9（一杆一枪一球）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谭文笔</cp:lastModifiedBy>
  <dcterms:created xsi:type="dcterms:W3CDTF">2019-11-28T02:17:00Z</dcterms:created>
  <dcterms:modified xsi:type="dcterms:W3CDTF">2019-12-01T09:06:38Z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SEDS_HWMT_d46a6755">
    <vt:lpwstr>f2457962_mFV0yz85Iyk0NspOl3v4p8r/tiQ=_8QYrrycwIE80R7o09gSAqmYvpdiZi5p6R5VIYStjwtOZ43mdYVN/gQWECOV24kAogv6olTmyCuI59M9J7NMzCCMqpC9mvg==_428349a7</vt:lpwstr>
  </property>
  <property fmtid="{D5CDD505-2E9C-101B-9397-08002B2CF9AE}" pid="3" name="KSOProductBuildVer">
    <vt:lpwstr>2052-11.1.0.9208</vt:lpwstr>
  </property>
</Properties>
</file>